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2" i="1" l="1"/>
  <c r="G22" i="1"/>
  <c r="H22" i="1"/>
  <c r="I22" i="1"/>
  <c r="B184" i="1" l="1"/>
  <c r="A184" i="1"/>
  <c r="L183" i="1"/>
  <c r="J184" i="1"/>
  <c r="I183" i="1"/>
  <c r="H184" i="1"/>
  <c r="G184" i="1"/>
  <c r="F183" i="1"/>
  <c r="A174" i="1"/>
  <c r="F173" i="1"/>
  <c r="B167" i="1"/>
  <c r="A167" i="1"/>
  <c r="L166" i="1"/>
  <c r="F166" i="1"/>
  <c r="A157" i="1"/>
  <c r="L156" i="1"/>
  <c r="J156" i="1"/>
  <c r="I156" i="1"/>
  <c r="I167" i="1" s="1"/>
  <c r="H156" i="1"/>
  <c r="G156" i="1"/>
  <c r="G167" i="1" s="1"/>
  <c r="F156" i="1"/>
  <c r="B150" i="1"/>
  <c r="A150" i="1"/>
  <c r="F149" i="1"/>
  <c r="A142" i="1"/>
  <c r="L141" i="1"/>
  <c r="J150" i="1"/>
  <c r="I141" i="1"/>
  <c r="H141" i="1"/>
  <c r="G141" i="1"/>
  <c r="F141" i="1"/>
  <c r="B133" i="1"/>
  <c r="A133" i="1"/>
  <c r="L132" i="1"/>
  <c r="J132" i="1"/>
  <c r="J133" i="1" s="1"/>
  <c r="I132" i="1"/>
  <c r="H132" i="1"/>
  <c r="G132" i="1"/>
  <c r="F132" i="1"/>
  <c r="A123" i="1"/>
  <c r="L122" i="1"/>
  <c r="I122" i="1"/>
  <c r="H122" i="1"/>
  <c r="G122" i="1"/>
  <c r="F122" i="1"/>
  <c r="B114" i="1"/>
  <c r="A114" i="1"/>
  <c r="L113" i="1"/>
  <c r="I113" i="1"/>
  <c r="H113" i="1"/>
  <c r="G113" i="1"/>
  <c r="F113" i="1"/>
  <c r="A104" i="1"/>
  <c r="L103" i="1"/>
  <c r="J103" i="1"/>
  <c r="I103" i="1"/>
  <c r="H103" i="1"/>
  <c r="G103" i="1"/>
  <c r="F103" i="1"/>
  <c r="B95" i="1"/>
  <c r="A95" i="1"/>
  <c r="L94" i="1"/>
  <c r="J94" i="1"/>
  <c r="I94" i="1"/>
  <c r="H94" i="1"/>
  <c r="G94" i="1"/>
  <c r="F94" i="1"/>
  <c r="B85" i="1"/>
  <c r="A85" i="1"/>
  <c r="L84" i="1"/>
  <c r="J84" i="1"/>
  <c r="I84" i="1"/>
  <c r="H84" i="1"/>
  <c r="G84" i="1"/>
  <c r="F84" i="1"/>
  <c r="B77" i="1"/>
  <c r="A77" i="1"/>
  <c r="L76" i="1"/>
  <c r="J76" i="1"/>
  <c r="I76" i="1"/>
  <c r="H76" i="1"/>
  <c r="G76" i="1"/>
  <c r="F76" i="1"/>
  <c r="B67" i="1"/>
  <c r="A67" i="1"/>
  <c r="L66" i="1"/>
  <c r="J66" i="1"/>
  <c r="I66" i="1"/>
  <c r="H66" i="1"/>
  <c r="G66" i="1"/>
  <c r="F66" i="1"/>
  <c r="B59" i="1"/>
  <c r="A59" i="1"/>
  <c r="L58" i="1"/>
  <c r="J58" i="1"/>
  <c r="I58" i="1"/>
  <c r="H58" i="1"/>
  <c r="G58" i="1"/>
  <c r="F58" i="1"/>
  <c r="B49" i="1"/>
  <c r="A49" i="1"/>
  <c r="L48" i="1"/>
  <c r="J48" i="1"/>
  <c r="I48" i="1"/>
  <c r="H48" i="1"/>
  <c r="G48" i="1"/>
  <c r="F48" i="1"/>
  <c r="B41" i="1"/>
  <c r="A41" i="1"/>
  <c r="L40" i="1"/>
  <c r="J40" i="1"/>
  <c r="I40" i="1"/>
  <c r="H40" i="1"/>
  <c r="G40" i="1"/>
  <c r="F40" i="1"/>
  <c r="B31" i="1"/>
  <c r="A31" i="1"/>
  <c r="L30" i="1"/>
  <c r="J30" i="1"/>
  <c r="I30" i="1"/>
  <c r="H30" i="1"/>
  <c r="G30" i="1"/>
  <c r="F30" i="1"/>
  <c r="B23" i="1"/>
  <c r="A23" i="1"/>
  <c r="L22" i="1"/>
  <c r="B13" i="1"/>
  <c r="A13" i="1"/>
  <c r="L12" i="1"/>
  <c r="J12" i="1"/>
  <c r="J23" i="1" s="1"/>
  <c r="I12" i="1"/>
  <c r="H12" i="1"/>
  <c r="G12" i="1"/>
  <c r="F12" i="1"/>
  <c r="F23" i="1" s="1"/>
  <c r="I114" i="1" l="1"/>
  <c r="I95" i="1"/>
  <c r="I77" i="1"/>
  <c r="G77" i="1"/>
  <c r="I59" i="1"/>
  <c r="I41" i="1"/>
  <c r="H167" i="1"/>
  <c r="L167" i="1"/>
  <c r="J167" i="1"/>
  <c r="F167" i="1"/>
  <c r="I133" i="1"/>
  <c r="H150" i="1"/>
  <c r="G150" i="1"/>
  <c r="F150" i="1"/>
  <c r="L150" i="1"/>
  <c r="G133" i="1"/>
  <c r="H133" i="1"/>
  <c r="L133" i="1"/>
  <c r="F133" i="1"/>
  <c r="H114" i="1"/>
  <c r="J114" i="1"/>
  <c r="G114" i="1"/>
  <c r="L114" i="1"/>
  <c r="F114" i="1"/>
  <c r="G95" i="1"/>
  <c r="J95" i="1"/>
  <c r="F95" i="1"/>
  <c r="J77" i="1"/>
  <c r="H77" i="1"/>
  <c r="L77" i="1"/>
  <c r="F77" i="1"/>
  <c r="J59" i="1"/>
  <c r="H59" i="1"/>
  <c r="G59" i="1"/>
  <c r="F59" i="1"/>
  <c r="J41" i="1"/>
  <c r="G41" i="1"/>
  <c r="H41" i="1"/>
  <c r="F41" i="1"/>
  <c r="F184" i="1"/>
  <c r="L184" i="1"/>
  <c r="H95" i="1"/>
  <c r="L23" i="1"/>
  <c r="H23" i="1"/>
  <c r="I23" i="1"/>
  <c r="G23" i="1"/>
  <c r="L95" i="1"/>
  <c r="L59" i="1"/>
  <c r="L41" i="1"/>
  <c r="I185" i="1" l="1"/>
  <c r="J185" i="1"/>
  <c r="F185" i="1"/>
  <c r="H185" i="1"/>
  <c r="G185" i="1"/>
  <c r="L185" i="1"/>
</calcChain>
</file>

<file path=xl/sharedStrings.xml><?xml version="1.0" encoding="utf-8"?>
<sst xmlns="http://schemas.openxmlformats.org/spreadsheetml/2006/main" count="316" uniqueCount="129">
  <si>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</si>
  <si>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</si>
  <si>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</si>
  <si>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</si>
  <si>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</si>
  <si>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</si>
  <si>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</si>
  <si>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</si>
  <si>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</si>
  <si>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</si>
  <si>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</si>
  <si>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</si>
  <si>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</si>
  <si>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</si>
  <si>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</si>
  <si>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</si>
  <si>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</si>
  <si>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</si>
  <si>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</si>
  <si>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</si>
  <si>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</si>
  <si>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</si>
  <si>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</si>
  <si>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</si>
  <si>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</si>
  <si>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</si>
  <si>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</si>
  <si>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</si>
  <si>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</si>
  <si>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</si>
  <si>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</si>
  <si>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</si>
  <si>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</si>
  <si>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</si>
  <si>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</si>
  <si>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</si>
  <si>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</si>
  <si>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</si>
  <si>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пшенная с маслом, бутерброд с повидлом</t>
  </si>
  <si>
    <t>311,04/382,02</t>
  </si>
  <si>
    <t>Кофейный напиток с молоком</t>
  </si>
  <si>
    <t xml:space="preserve">Хлеб пшеничный </t>
  </si>
  <si>
    <t>Яблоко</t>
  </si>
  <si>
    <t>Чай с лимоном</t>
  </si>
  <si>
    <t>Хлеб пшеничный</t>
  </si>
  <si>
    <t>сладкое</t>
  </si>
  <si>
    <t>Чай с сахаром</t>
  </si>
  <si>
    <t>545,02/241,08</t>
  </si>
  <si>
    <t>Салат из моркови "По-корейски"</t>
  </si>
  <si>
    <t>Суп гороховый, гренки из пш.хлеба</t>
  </si>
  <si>
    <t>45,07/551,04</t>
  </si>
  <si>
    <t>Сок фруктовый</t>
  </si>
  <si>
    <t>Хлеб ржано-пшеничный</t>
  </si>
  <si>
    <t>Борщ из свежей капусты с картофелем</t>
  </si>
  <si>
    <t>Винегрет овощной</t>
  </si>
  <si>
    <t>Гороховое пюре</t>
  </si>
  <si>
    <t>Согласовано</t>
  </si>
  <si>
    <t>Директор СОШ</t>
  </si>
  <si>
    <t xml:space="preserve">Наггетсы куриные </t>
  </si>
  <si>
    <t>Каша гречневая</t>
  </si>
  <si>
    <t>Компот из плодов сушеных</t>
  </si>
  <si>
    <t>Шницель припущенный из птицы с томатным соусом</t>
  </si>
  <si>
    <t>314,08 с-п/265,08/520,04</t>
  </si>
  <si>
    <t>Салат из белокочанной капусты с морковью</t>
  </si>
  <si>
    <t>314,08 с-п/265,08</t>
  </si>
  <si>
    <t xml:space="preserve">Картофельное пюре </t>
  </si>
  <si>
    <t>444,04/246,08</t>
  </si>
  <si>
    <t xml:space="preserve">Плов из свинины </t>
  </si>
  <si>
    <t xml:space="preserve">Компот из апельсинов </t>
  </si>
  <si>
    <t>Щи из свежей капусты с картофелем.</t>
  </si>
  <si>
    <t>380,08/271,08/92,08</t>
  </si>
  <si>
    <t>Суп картофельный с рисом</t>
  </si>
  <si>
    <t>Рагу из овощей</t>
  </si>
  <si>
    <t>Пченье сахарное</t>
  </si>
  <si>
    <t>Салат из белокочанной капусты с огурцом свежим</t>
  </si>
  <si>
    <t xml:space="preserve">Рассольник ленинградский </t>
  </si>
  <si>
    <t xml:space="preserve">Напиток из шиповника </t>
  </si>
  <si>
    <t>Каша молочная рисовая, бутерброд с маслом</t>
  </si>
  <si>
    <t>253,13/1,12</t>
  </si>
  <si>
    <t>Какао с молоком</t>
  </si>
  <si>
    <t xml:space="preserve">Суп картофельный с клецками </t>
  </si>
  <si>
    <t>129.08</t>
  </si>
  <si>
    <t xml:space="preserve">Компот из сушеных фруктов </t>
  </si>
  <si>
    <t>Жаркое по-домашнему</t>
  </si>
  <si>
    <t>Чай фруктовый</t>
  </si>
  <si>
    <t xml:space="preserve">Печенье Овсяное </t>
  </si>
  <si>
    <t>34 618,21</t>
  </si>
  <si>
    <t>Суп рыбный</t>
  </si>
  <si>
    <t>542,22/265,08/510,04/246,08</t>
  </si>
  <si>
    <t xml:space="preserve">Чай с лимоном </t>
  </si>
  <si>
    <t>294.19</t>
  </si>
  <si>
    <t>Суп картофельный  с вермишелью.</t>
  </si>
  <si>
    <t>16.39</t>
  </si>
  <si>
    <t>542,22/265,08</t>
  </si>
  <si>
    <t xml:space="preserve">Каша гречневая </t>
  </si>
  <si>
    <t>1</t>
  </si>
  <si>
    <t xml:space="preserve">Чай с сахаром </t>
  </si>
  <si>
    <t>545,02/265,08</t>
  </si>
  <si>
    <t>376.12</t>
  </si>
  <si>
    <t>210,05/516,04/246,08</t>
  </si>
  <si>
    <t>62.55</t>
  </si>
  <si>
    <t xml:space="preserve">Суп гречневый с овощами </t>
  </si>
  <si>
    <t xml:space="preserve">Гуляш из филе кур </t>
  </si>
  <si>
    <t xml:space="preserve">Макароны отварные </t>
  </si>
  <si>
    <t>Напиток из клубничного варенья</t>
  </si>
  <si>
    <t>МОАУ "Средняя общеобразовательная школа №17"</t>
  </si>
  <si>
    <t>Вихрова Е.Ю.</t>
  </si>
  <si>
    <t xml:space="preserve">Жаркое по-домашнему  </t>
  </si>
  <si>
    <t>Шницель припущенный из птицы с соусом томатным, картофельное пюре</t>
  </si>
  <si>
    <t>Сушки</t>
  </si>
  <si>
    <t xml:space="preserve">Чай фруктовый </t>
  </si>
  <si>
    <t>Пряник</t>
  </si>
  <si>
    <t>Салат из свеклы с изюмом</t>
  </si>
  <si>
    <t>Рагу из овощей, тефтели "Нежные" с соусом томатным, бутерброд с маслом</t>
  </si>
  <si>
    <t>Тефтели "Нежные" с соусом томатным</t>
  </si>
  <si>
    <t xml:space="preserve">Паста с куриным филе, свежим помидором, сыром и сливочным соусом </t>
  </si>
  <si>
    <t xml:space="preserve">Паста с кур.филе, свежим помидором, сыром и сливочным соусом </t>
  </si>
  <si>
    <t>Салат из свеклы с растительным маслом</t>
  </si>
  <si>
    <t>Котлета мясная с соусом</t>
  </si>
  <si>
    <t>Салат из белокачанной капусты с морковью</t>
  </si>
  <si>
    <t>Каша гречневая с фрикадельками из кур, с соусом сметанным с томатом</t>
  </si>
  <si>
    <t>Салат из моркови</t>
  </si>
  <si>
    <t>Фрикадельки из кур с соусом</t>
  </si>
  <si>
    <t>хлеб пшеничный</t>
  </si>
  <si>
    <t>Картофельное пюре с котлетой рыбной из минтая, с соусом</t>
  </si>
  <si>
    <t>Котлета рыбная из минтая с соусом</t>
  </si>
  <si>
    <t>Макароны отварные с гуляшом из филе кур</t>
  </si>
  <si>
    <t>Печенье "Мария"</t>
  </si>
  <si>
    <t>Салат "Витаминный"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</si>
</sst>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4" fontId="3" fillId="2" borderId="15" xfId="0" applyNumberFormat="1" applyFont="1" applyFill="1" applyBorder="1" applyAlignment="1" applyProtection="1">
      <alignment horizontal="center" vertical="top" wrapText="1"/>
      <protection locked="0"/>
    </xf>
    <xf numFmtId="4" fontId="3" fillId="2" borderId="2" xfId="0" applyNumberFormat="1" applyFont="1" applyFill="1" applyBorder="1" applyAlignment="1" applyProtection="1">
      <alignment horizontal="center" vertical="top" wrapText="1"/>
      <protection locked="0"/>
    </xf>
    <xf numFmtId="4" fontId="3" fillId="2" borderId="17" xfId="0" applyNumberFormat="1" applyFont="1" applyFill="1" applyBorder="1" applyAlignment="1" applyProtection="1">
      <alignment horizontal="center" vertical="top" wrapText="1"/>
      <protection locked="0"/>
    </xf>
    <xf numFmtId="3" fontId="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left" wrapText="1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0" borderId="2" xfId="0" applyNumberFormat="1" applyFont="1" applyBorder="1" applyAlignment="1">
      <alignment horizontal="center"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3" borderId="3" xfId="0" applyNumberFormat="1" applyFont="1" applyFill="1" applyBorder="1" applyAlignment="1">
      <alignment horizontal="center" vertical="top" wrapText="1"/>
    </xf>
    <xf numFmtId="2" fontId="3" fillId="0" borderId="10" xfId="0" applyNumberFormat="1" applyFont="1" applyBorder="1" applyAlignment="1">
      <alignment horizontal="center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5"/>
  <sheetViews>
    <sheetView tabSelected="1" zoomScale="110" zoomScaleNormal="110" workbookViewId="0">
      <pane xSplit="4" ySplit="5" topLeftCell="E170" activePane="bottomRight" state="frozen"/>
      <selection pane="topRight" activeCell="E1" sqref="E1"/>
      <selection pane="bottomLeft" activeCell="A6" sqref="A6"/>
      <selection pane="bottomRight" activeCell="M182" sqref="M1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6.25" x14ac:dyDescent="0.25">
      <c r="A1" s="1" t="s">
        <v>7</v>
      </c>
      <c r="C1" s="64" t="s">
        <v>105</v>
      </c>
      <c r="D1" s="65"/>
      <c r="E1" s="65"/>
      <c r="F1" s="54" t="s">
        <v>56</v>
      </c>
      <c r="G1" s="2" t="s">
        <v>16</v>
      </c>
      <c r="H1" s="66" t="s">
        <v>57</v>
      </c>
      <c r="I1" s="66"/>
      <c r="J1" s="66"/>
      <c r="K1" s="66"/>
    </row>
    <row r="2" spans="1:12" ht="18" x14ac:dyDescent="0.2">
      <c r="A2" s="34" t="s">
        <v>6</v>
      </c>
      <c r="C2" s="2"/>
      <c r="G2" s="2" t="s">
        <v>17</v>
      </c>
      <c r="H2" s="66" t="s">
        <v>106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18</v>
      </c>
      <c r="H3" s="47">
        <v>1</v>
      </c>
      <c r="I3" s="47">
        <v>10</v>
      </c>
      <c r="J3" s="48">
        <v>2024</v>
      </c>
      <c r="K3" s="49"/>
    </row>
    <row r="4" spans="1:12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2" ht="33.75" x14ac:dyDescent="0.2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25.5" x14ac:dyDescent="0.25">
      <c r="A6" s="19">
        <v>1</v>
      </c>
      <c r="B6" s="20">
        <v>1</v>
      </c>
      <c r="C6" s="21" t="s">
        <v>19</v>
      </c>
      <c r="D6" s="5" t="s">
        <v>20</v>
      </c>
      <c r="E6" s="38" t="s">
        <v>38</v>
      </c>
      <c r="F6" s="39">
        <v>245</v>
      </c>
      <c r="G6" s="39">
        <v>12</v>
      </c>
      <c r="H6" s="39">
        <v>14</v>
      </c>
      <c r="I6" s="39">
        <v>40</v>
      </c>
      <c r="J6" s="39">
        <v>320</v>
      </c>
      <c r="K6" s="40" t="s">
        <v>39</v>
      </c>
      <c r="L6" s="39">
        <v>26.6</v>
      </c>
    </row>
    <row r="7" spans="1:12" ht="15" x14ac:dyDescent="0.25">
      <c r="A7" s="22"/>
      <c r="B7" s="14"/>
      <c r="C7" s="11"/>
      <c r="D7" s="7" t="s">
        <v>21</v>
      </c>
      <c r="E7" s="41" t="s">
        <v>40</v>
      </c>
      <c r="F7" s="42">
        <v>200</v>
      </c>
      <c r="G7" s="42">
        <v>3</v>
      </c>
      <c r="H7" s="42">
        <v>2</v>
      </c>
      <c r="I7" s="42">
        <v>12</v>
      </c>
      <c r="J7" s="42">
        <v>119</v>
      </c>
      <c r="K7" s="43">
        <v>286.08</v>
      </c>
      <c r="L7" s="55">
        <v>12.43</v>
      </c>
    </row>
    <row r="8" spans="1:12" ht="15" x14ac:dyDescent="0.25">
      <c r="A8" s="22"/>
      <c r="B8" s="14"/>
      <c r="C8" s="11"/>
      <c r="D8" s="7" t="s">
        <v>22</v>
      </c>
      <c r="E8" s="41" t="s">
        <v>41</v>
      </c>
      <c r="F8" s="42">
        <v>31</v>
      </c>
      <c r="G8" s="42">
        <v>2</v>
      </c>
      <c r="H8" s="42">
        <v>0</v>
      </c>
      <c r="I8" s="42">
        <v>14</v>
      </c>
      <c r="J8" s="42">
        <v>73</v>
      </c>
      <c r="K8" s="43">
        <v>108.13</v>
      </c>
      <c r="L8" s="42">
        <v>2.11</v>
      </c>
    </row>
    <row r="9" spans="1:12" ht="15" x14ac:dyDescent="0.25">
      <c r="A9" s="22"/>
      <c r="B9" s="14"/>
      <c r="C9" s="11"/>
      <c r="D9" s="7" t="s">
        <v>23</v>
      </c>
      <c r="E9" s="41" t="s">
        <v>42</v>
      </c>
      <c r="F9" s="42">
        <v>160</v>
      </c>
      <c r="G9" s="42">
        <v>1</v>
      </c>
      <c r="H9" s="42">
        <v>0</v>
      </c>
      <c r="I9" s="42">
        <v>17</v>
      </c>
      <c r="J9" s="42">
        <v>75</v>
      </c>
      <c r="K9" s="43">
        <v>112.16</v>
      </c>
      <c r="L9" s="42">
        <v>27.84</v>
      </c>
    </row>
    <row r="10" spans="1:12" ht="15" x14ac:dyDescent="0.25">
      <c r="A10" s="22"/>
      <c r="B10" s="14"/>
      <c r="C10" s="11"/>
      <c r="D10" s="6"/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2"/>
      <c r="B11" s="14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6"/>
      <c r="C12" s="8"/>
      <c r="D12" s="17" t="s">
        <v>32</v>
      </c>
      <c r="E12" s="9"/>
      <c r="F12" s="18">
        <f>SUM(F6:F11)</f>
        <v>636</v>
      </c>
      <c r="G12" s="18">
        <f>SUM(G6:G11)</f>
        <v>18</v>
      </c>
      <c r="H12" s="18">
        <f>SUM(H6:H11)</f>
        <v>16</v>
      </c>
      <c r="I12" s="18">
        <f>SUM(I6:I11)</f>
        <v>83</v>
      </c>
      <c r="J12" s="18">
        <f>SUM(J6:J11)</f>
        <v>587</v>
      </c>
      <c r="K12" s="24"/>
      <c r="L12" s="56">
        <f>SUM(L6:L11)</f>
        <v>68.98</v>
      </c>
    </row>
    <row r="13" spans="1:12" ht="15" x14ac:dyDescent="0.25">
      <c r="A13" s="25">
        <f>A6</f>
        <v>1</v>
      </c>
      <c r="B13" s="12">
        <f>B6</f>
        <v>1</v>
      </c>
      <c r="C13" s="10" t="s">
        <v>24</v>
      </c>
      <c r="D13" s="7" t="s">
        <v>25</v>
      </c>
      <c r="E13" s="41" t="s">
        <v>48</v>
      </c>
      <c r="F13" s="42">
        <v>60</v>
      </c>
      <c r="G13" s="42">
        <v>3</v>
      </c>
      <c r="H13" s="42">
        <v>3</v>
      </c>
      <c r="I13" s="42">
        <v>5</v>
      </c>
      <c r="J13" s="42">
        <v>21</v>
      </c>
      <c r="K13" s="52">
        <v>68.22</v>
      </c>
      <c r="L13" s="42">
        <v>7.19</v>
      </c>
    </row>
    <row r="14" spans="1:12" ht="15" x14ac:dyDescent="0.25">
      <c r="A14" s="22"/>
      <c r="B14" s="14"/>
      <c r="C14" s="11"/>
      <c r="D14" s="7" t="s">
        <v>26</v>
      </c>
      <c r="E14" s="41" t="s">
        <v>53</v>
      </c>
      <c r="F14" s="42">
        <v>200</v>
      </c>
      <c r="G14" s="42">
        <v>1</v>
      </c>
      <c r="H14" s="42">
        <v>6</v>
      </c>
      <c r="I14" s="42">
        <v>14</v>
      </c>
      <c r="J14" s="42">
        <v>89</v>
      </c>
      <c r="K14" s="43">
        <v>37.08</v>
      </c>
      <c r="L14" s="42">
        <v>15.36</v>
      </c>
    </row>
    <row r="15" spans="1:12" ht="15" x14ac:dyDescent="0.25">
      <c r="A15" s="22"/>
      <c r="B15" s="14"/>
      <c r="C15" s="11"/>
      <c r="D15" s="7" t="s">
        <v>27</v>
      </c>
      <c r="E15" s="41" t="s">
        <v>58</v>
      </c>
      <c r="F15" s="42">
        <v>90</v>
      </c>
      <c r="G15" s="42">
        <v>8</v>
      </c>
      <c r="H15" s="42">
        <v>4</v>
      </c>
      <c r="I15" s="42">
        <v>14</v>
      </c>
      <c r="J15" s="42">
        <v>156</v>
      </c>
      <c r="K15" s="43">
        <v>595.22</v>
      </c>
      <c r="L15" s="42">
        <v>57.55</v>
      </c>
    </row>
    <row r="16" spans="1:12" ht="15" customHeight="1" x14ac:dyDescent="0.25">
      <c r="A16" s="22"/>
      <c r="B16" s="14"/>
      <c r="C16" s="11"/>
      <c r="D16" s="7" t="s">
        <v>28</v>
      </c>
      <c r="E16" s="41" t="s">
        <v>59</v>
      </c>
      <c r="F16" s="42">
        <v>150</v>
      </c>
      <c r="G16" s="42">
        <v>9</v>
      </c>
      <c r="H16" s="42">
        <v>11</v>
      </c>
      <c r="I16" s="42">
        <v>33</v>
      </c>
      <c r="J16" s="42">
        <v>297</v>
      </c>
      <c r="K16" s="43">
        <v>510.04</v>
      </c>
      <c r="L16" s="42">
        <v>7.61</v>
      </c>
    </row>
    <row r="17" spans="1:12" ht="15" x14ac:dyDescent="0.25">
      <c r="A17" s="22"/>
      <c r="B17" s="14"/>
      <c r="C17" s="11"/>
      <c r="D17" s="7" t="s">
        <v>29</v>
      </c>
      <c r="E17" s="41" t="s">
        <v>60</v>
      </c>
      <c r="F17" s="42">
        <v>180</v>
      </c>
      <c r="G17" s="42">
        <v>0</v>
      </c>
      <c r="H17" s="42">
        <v>0</v>
      </c>
      <c r="I17" s="42">
        <v>18</v>
      </c>
      <c r="J17" s="43">
        <v>73</v>
      </c>
      <c r="K17" s="43">
        <v>512.13</v>
      </c>
      <c r="L17" s="42">
        <v>5.9</v>
      </c>
    </row>
    <row r="18" spans="1:12" ht="15" x14ac:dyDescent="0.25">
      <c r="A18" s="22"/>
      <c r="B18" s="14"/>
      <c r="C18" s="11"/>
      <c r="D18" s="7" t="s">
        <v>30</v>
      </c>
      <c r="E18" s="41" t="s">
        <v>44</v>
      </c>
      <c r="F18" s="42">
        <v>21</v>
      </c>
      <c r="G18" s="42">
        <v>2</v>
      </c>
      <c r="H18" s="42">
        <v>0</v>
      </c>
      <c r="I18" s="42">
        <v>10</v>
      </c>
      <c r="J18" s="42">
        <v>49</v>
      </c>
      <c r="K18" s="43">
        <v>108.13</v>
      </c>
      <c r="L18" s="42">
        <v>2.77</v>
      </c>
    </row>
    <row r="19" spans="1:12" ht="15" x14ac:dyDescent="0.25">
      <c r="A19" s="22"/>
      <c r="B19" s="14"/>
      <c r="C19" s="11"/>
      <c r="D19" s="7" t="s">
        <v>31</v>
      </c>
      <c r="E19" s="41" t="s">
        <v>52</v>
      </c>
      <c r="F19" s="42">
        <v>21</v>
      </c>
      <c r="G19" s="42">
        <v>1</v>
      </c>
      <c r="H19" s="42">
        <v>0</v>
      </c>
      <c r="I19" s="42">
        <v>7</v>
      </c>
      <c r="J19" s="42">
        <v>38</v>
      </c>
      <c r="K19" s="43">
        <v>109.13</v>
      </c>
      <c r="L19" s="42">
        <v>2.08</v>
      </c>
    </row>
    <row r="20" spans="1:12" ht="15" x14ac:dyDescent="0.25">
      <c r="A20" s="22"/>
      <c r="B20" s="14"/>
      <c r="C20" s="11"/>
      <c r="D20" s="6"/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2"/>
      <c r="B21" s="14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6"/>
      <c r="C22" s="8"/>
      <c r="D22" s="17" t="s">
        <v>32</v>
      </c>
      <c r="E22" s="9"/>
      <c r="F22" s="18">
        <f>SUM(F13:F21)</f>
        <v>722</v>
      </c>
      <c r="G22" s="18">
        <f t="shared" ref="G22:I22" si="0">SUM(G13:G21)</f>
        <v>24</v>
      </c>
      <c r="H22" s="18">
        <f t="shared" si="0"/>
        <v>24</v>
      </c>
      <c r="I22" s="18">
        <f t="shared" si="0"/>
        <v>101</v>
      </c>
      <c r="J22" s="18">
        <v>723</v>
      </c>
      <c r="K22" s="24"/>
      <c r="L22" s="56">
        <f t="shared" ref="L22" si="1">SUM(L13:L21)</f>
        <v>98.46</v>
      </c>
    </row>
    <row r="23" spans="1:12" ht="15" x14ac:dyDescent="0.2">
      <c r="A23" s="28">
        <f>A6</f>
        <v>1</v>
      </c>
      <c r="B23" s="29">
        <f>B6</f>
        <v>1</v>
      </c>
      <c r="C23" s="61" t="s">
        <v>4</v>
      </c>
      <c r="D23" s="62"/>
      <c r="E23" s="30"/>
      <c r="F23" s="31">
        <f>F12+F22</f>
        <v>1358</v>
      </c>
      <c r="G23" s="31">
        <f t="shared" ref="G23:J23" si="2">G12+G22</f>
        <v>42</v>
      </c>
      <c r="H23" s="31">
        <f t="shared" si="2"/>
        <v>40</v>
      </c>
      <c r="I23" s="31">
        <f t="shared" si="2"/>
        <v>184</v>
      </c>
      <c r="J23" s="31">
        <f t="shared" si="2"/>
        <v>1310</v>
      </c>
      <c r="K23" s="31"/>
      <c r="L23" s="57">
        <f t="shared" ref="L23" si="3">L12+L22</f>
        <v>167.44</v>
      </c>
    </row>
    <row r="24" spans="1:12" ht="38.25" x14ac:dyDescent="0.25">
      <c r="A24" s="13">
        <v>1</v>
      </c>
      <c r="B24" s="14">
        <v>2</v>
      </c>
      <c r="C24" s="21" t="s">
        <v>19</v>
      </c>
      <c r="D24" s="5" t="s">
        <v>20</v>
      </c>
      <c r="E24" s="38" t="s">
        <v>108</v>
      </c>
      <c r="F24" s="39">
        <v>240</v>
      </c>
      <c r="G24" s="39">
        <v>12</v>
      </c>
      <c r="H24" s="39">
        <v>16</v>
      </c>
      <c r="I24" s="39">
        <v>26</v>
      </c>
      <c r="J24" s="39">
        <v>313</v>
      </c>
      <c r="K24" s="40" t="s">
        <v>62</v>
      </c>
      <c r="L24" s="39">
        <v>61.03</v>
      </c>
    </row>
    <row r="25" spans="1:12" ht="15" x14ac:dyDescent="0.25">
      <c r="A25" s="13"/>
      <c r="B25" s="14"/>
      <c r="C25" s="11"/>
      <c r="D25" s="7" t="s">
        <v>21</v>
      </c>
      <c r="E25" s="41" t="s">
        <v>46</v>
      </c>
      <c r="F25" s="42">
        <v>200</v>
      </c>
      <c r="G25" s="42">
        <v>0</v>
      </c>
      <c r="H25" s="42">
        <v>0</v>
      </c>
      <c r="I25" s="42">
        <v>15</v>
      </c>
      <c r="J25" s="42">
        <v>60</v>
      </c>
      <c r="K25" s="43">
        <v>300.08</v>
      </c>
      <c r="L25" s="42">
        <v>2.77</v>
      </c>
    </row>
    <row r="26" spans="1:12" ht="15" x14ac:dyDescent="0.25">
      <c r="A26" s="13"/>
      <c r="B26" s="14"/>
      <c r="C26" s="11"/>
      <c r="D26" s="7" t="s">
        <v>22</v>
      </c>
      <c r="E26" s="41" t="s">
        <v>44</v>
      </c>
      <c r="F26" s="42">
        <v>40</v>
      </c>
      <c r="G26" s="42">
        <v>3</v>
      </c>
      <c r="H26" s="42">
        <v>0</v>
      </c>
      <c r="I26" s="42">
        <v>20</v>
      </c>
      <c r="J26" s="42">
        <v>94</v>
      </c>
      <c r="K26" s="43">
        <v>108.13</v>
      </c>
      <c r="L26" s="42">
        <v>2.35</v>
      </c>
    </row>
    <row r="27" spans="1:12" ht="15" x14ac:dyDescent="0.25">
      <c r="A27" s="13"/>
      <c r="B27" s="14"/>
      <c r="C27" s="11"/>
      <c r="D27" s="7" t="s">
        <v>23</v>
      </c>
      <c r="E27" s="41"/>
      <c r="F27" s="42"/>
      <c r="G27" s="42"/>
      <c r="H27" s="42"/>
      <c r="I27" s="42"/>
      <c r="J27" s="42"/>
      <c r="K27" s="43"/>
      <c r="L27" s="42"/>
    </row>
    <row r="28" spans="1:12" ht="15" x14ac:dyDescent="0.25">
      <c r="A28" s="13"/>
      <c r="B28" s="14"/>
      <c r="C28" s="11"/>
      <c r="D28" s="6" t="s">
        <v>45</v>
      </c>
      <c r="E28" s="41" t="s">
        <v>109</v>
      </c>
      <c r="F28" s="42">
        <v>20</v>
      </c>
      <c r="G28" s="42">
        <v>2</v>
      </c>
      <c r="H28" s="42">
        <v>0</v>
      </c>
      <c r="I28" s="42">
        <v>14</v>
      </c>
      <c r="J28" s="42">
        <v>68</v>
      </c>
      <c r="K28" s="43">
        <v>590.03</v>
      </c>
      <c r="L28" s="42">
        <v>2.83</v>
      </c>
    </row>
    <row r="29" spans="1:12" ht="15" x14ac:dyDescent="0.25">
      <c r="A29" s="13"/>
      <c r="B29" s="14"/>
      <c r="C29" s="11"/>
      <c r="D29" s="6"/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5"/>
      <c r="B30" s="16"/>
      <c r="C30" s="8"/>
      <c r="D30" s="17" t="s">
        <v>32</v>
      </c>
      <c r="E30" s="9"/>
      <c r="F30" s="18">
        <f>SUM(F24:F29)</f>
        <v>500</v>
      </c>
      <c r="G30" s="18">
        <f>SUM(G24:G29)</f>
        <v>17</v>
      </c>
      <c r="H30" s="18">
        <f>SUM(H24:H29)</f>
        <v>16</v>
      </c>
      <c r="I30" s="18">
        <f>SUM(I24:I29)</f>
        <v>75</v>
      </c>
      <c r="J30" s="18">
        <f>SUM(J24:J29)</f>
        <v>535</v>
      </c>
      <c r="K30" s="24"/>
      <c r="L30" s="56">
        <f>SUM(L24:L29)</f>
        <v>68.98</v>
      </c>
    </row>
    <row r="31" spans="1:12" ht="15" x14ac:dyDescent="0.25">
      <c r="A31" s="12">
        <f>A24</f>
        <v>1</v>
      </c>
      <c r="B31" s="12">
        <f>B24</f>
        <v>2</v>
      </c>
      <c r="C31" s="10" t="s">
        <v>24</v>
      </c>
      <c r="D31" s="7" t="s">
        <v>25</v>
      </c>
      <c r="E31" s="41" t="s">
        <v>63</v>
      </c>
      <c r="F31" s="42">
        <v>60</v>
      </c>
      <c r="G31" s="42">
        <v>3</v>
      </c>
      <c r="H31" s="42">
        <v>3</v>
      </c>
      <c r="I31" s="42">
        <v>6</v>
      </c>
      <c r="J31" s="42">
        <v>83</v>
      </c>
      <c r="K31" s="52">
        <v>4.08</v>
      </c>
      <c r="L31" s="42">
        <v>7.78</v>
      </c>
    </row>
    <row r="32" spans="1:12" ht="25.5" x14ac:dyDescent="0.25">
      <c r="A32" s="13"/>
      <c r="B32" s="14"/>
      <c r="C32" s="11"/>
      <c r="D32" s="7" t="s">
        <v>26</v>
      </c>
      <c r="E32" s="41" t="s">
        <v>49</v>
      </c>
      <c r="F32" s="42">
        <v>215</v>
      </c>
      <c r="G32" s="42">
        <v>7</v>
      </c>
      <c r="H32" s="42">
        <v>8</v>
      </c>
      <c r="I32" s="42">
        <v>29</v>
      </c>
      <c r="J32" s="42">
        <v>174</v>
      </c>
      <c r="K32" s="43" t="s">
        <v>50</v>
      </c>
      <c r="L32" s="42">
        <v>15.1</v>
      </c>
    </row>
    <row r="33" spans="1:12" ht="25.5" x14ac:dyDescent="0.25">
      <c r="A33" s="13"/>
      <c r="B33" s="14"/>
      <c r="C33" s="11"/>
      <c r="D33" s="7" t="s">
        <v>27</v>
      </c>
      <c r="E33" s="41" t="s">
        <v>61</v>
      </c>
      <c r="F33" s="42">
        <v>90</v>
      </c>
      <c r="G33" s="42">
        <v>8</v>
      </c>
      <c r="H33" s="42">
        <v>9</v>
      </c>
      <c r="I33" s="42">
        <v>8</v>
      </c>
      <c r="J33" s="42">
        <v>177</v>
      </c>
      <c r="K33" s="43" t="s">
        <v>64</v>
      </c>
      <c r="L33" s="42">
        <v>36.76</v>
      </c>
    </row>
    <row r="34" spans="1:12" ht="15" x14ac:dyDescent="0.25">
      <c r="A34" s="13"/>
      <c r="B34" s="14"/>
      <c r="C34" s="11"/>
      <c r="D34" s="7" t="s">
        <v>28</v>
      </c>
      <c r="E34" s="41" t="s">
        <v>65</v>
      </c>
      <c r="F34" s="42">
        <v>150</v>
      </c>
      <c r="G34" s="42">
        <v>3</v>
      </c>
      <c r="H34" s="42">
        <v>4</v>
      </c>
      <c r="I34" s="42">
        <v>22</v>
      </c>
      <c r="J34" s="42">
        <v>136</v>
      </c>
      <c r="K34" s="43">
        <v>241.08</v>
      </c>
      <c r="L34" s="42">
        <v>25</v>
      </c>
    </row>
    <row r="35" spans="1:12" ht="15" x14ac:dyDescent="0.25">
      <c r="A35" s="13"/>
      <c r="B35" s="14"/>
      <c r="C35" s="11"/>
      <c r="D35" s="7" t="s">
        <v>29</v>
      </c>
      <c r="E35" s="41" t="s">
        <v>82</v>
      </c>
      <c r="F35" s="42">
        <v>180</v>
      </c>
      <c r="G35" s="42">
        <v>0</v>
      </c>
      <c r="H35" s="42">
        <v>0</v>
      </c>
      <c r="I35" s="42">
        <v>25</v>
      </c>
      <c r="J35" s="42">
        <v>99</v>
      </c>
      <c r="K35" s="43">
        <v>376.12</v>
      </c>
      <c r="L35" s="42">
        <v>11.08</v>
      </c>
    </row>
    <row r="36" spans="1:12" ht="15" x14ac:dyDescent="0.25">
      <c r="A36" s="13"/>
      <c r="B36" s="14"/>
      <c r="C36" s="11"/>
      <c r="D36" s="7" t="s">
        <v>30</v>
      </c>
      <c r="E36" s="41" t="s">
        <v>44</v>
      </c>
      <c r="F36" s="42">
        <v>20</v>
      </c>
      <c r="G36" s="42">
        <v>2</v>
      </c>
      <c r="H36" s="42">
        <v>0</v>
      </c>
      <c r="I36" s="42">
        <v>10</v>
      </c>
      <c r="J36" s="42">
        <v>47</v>
      </c>
      <c r="K36" s="43">
        <v>108.13</v>
      </c>
      <c r="L36" s="42">
        <v>2.74</v>
      </c>
    </row>
    <row r="37" spans="1:12" ht="15" x14ac:dyDescent="0.25">
      <c r="A37" s="13"/>
      <c r="B37" s="14"/>
      <c r="C37" s="11"/>
      <c r="D37" s="7" t="s">
        <v>31</v>
      </c>
      <c r="E37" s="41" t="s">
        <v>52</v>
      </c>
      <c r="F37" s="42">
        <v>20</v>
      </c>
      <c r="G37" s="42">
        <v>1</v>
      </c>
      <c r="H37" s="42">
        <v>0</v>
      </c>
      <c r="I37" s="42">
        <v>7</v>
      </c>
      <c r="J37" s="42">
        <v>36</v>
      </c>
      <c r="K37" s="43">
        <v>109.13</v>
      </c>
      <c r="L37" s="42"/>
    </row>
    <row r="38" spans="1:12" ht="15" x14ac:dyDescent="0.25">
      <c r="A38" s="13"/>
      <c r="B38" s="14"/>
      <c r="C38" s="11"/>
      <c r="D38" s="6"/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3"/>
      <c r="B39" s="14"/>
      <c r="C39" s="11"/>
      <c r="D39" s="6"/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5"/>
      <c r="B40" s="16"/>
      <c r="C40" s="8"/>
      <c r="D40" s="17" t="s">
        <v>32</v>
      </c>
      <c r="E40" s="9"/>
      <c r="F40" s="18">
        <f>SUM(F31:F39)</f>
        <v>735</v>
      </c>
      <c r="G40" s="18">
        <f t="shared" ref="G40" si="4">SUM(G31:G39)</f>
        <v>24</v>
      </c>
      <c r="H40" s="18">
        <f t="shared" ref="H40" si="5">SUM(H31:H39)</f>
        <v>24</v>
      </c>
      <c r="I40" s="18">
        <f t="shared" ref="I40" si="6">SUM(I31:I39)</f>
        <v>107</v>
      </c>
      <c r="J40" s="18">
        <f t="shared" ref="J40:L40" si="7">SUM(J31:J39)</f>
        <v>752</v>
      </c>
      <c r="K40" s="24"/>
      <c r="L40" s="56">
        <f t="shared" si="7"/>
        <v>98.46</v>
      </c>
    </row>
    <row r="41" spans="1:12" ht="15.75" customHeight="1" x14ac:dyDescent="0.2">
      <c r="A41" s="32">
        <f>A24</f>
        <v>1</v>
      </c>
      <c r="B41" s="32">
        <f>B24</f>
        <v>2</v>
      </c>
      <c r="C41" s="61" t="s">
        <v>4</v>
      </c>
      <c r="D41" s="62"/>
      <c r="E41" s="30"/>
      <c r="F41" s="31">
        <f>F30+F40</f>
        <v>1235</v>
      </c>
      <c r="G41" s="31">
        <f t="shared" ref="G41" si="8">G30+G40</f>
        <v>41</v>
      </c>
      <c r="H41" s="31">
        <f t="shared" ref="H41" si="9">H30+H40</f>
        <v>40</v>
      </c>
      <c r="I41" s="31">
        <f t="shared" ref="I41" si="10">I30+I40</f>
        <v>182</v>
      </c>
      <c r="J41" s="31">
        <f t="shared" ref="J41:L41" si="11">J30+J40</f>
        <v>1287</v>
      </c>
      <c r="K41" s="31"/>
      <c r="L41" s="57">
        <f t="shared" si="11"/>
        <v>167.44</v>
      </c>
    </row>
    <row r="42" spans="1:12" ht="25.5" x14ac:dyDescent="0.25">
      <c r="A42" s="19">
        <v>1</v>
      </c>
      <c r="B42" s="20">
        <v>3</v>
      </c>
      <c r="C42" s="21" t="s">
        <v>19</v>
      </c>
      <c r="D42" s="5" t="s">
        <v>20</v>
      </c>
      <c r="E42" s="38" t="s">
        <v>67</v>
      </c>
      <c r="F42" s="39">
        <v>215</v>
      </c>
      <c r="G42" s="39">
        <v>12</v>
      </c>
      <c r="H42" s="39">
        <v>17</v>
      </c>
      <c r="I42" s="39">
        <v>11</v>
      </c>
      <c r="J42" s="39">
        <v>454.7</v>
      </c>
      <c r="K42" s="50" t="s">
        <v>66</v>
      </c>
      <c r="L42" s="39">
        <v>61.14</v>
      </c>
    </row>
    <row r="43" spans="1:12" ht="15" x14ac:dyDescent="0.25">
      <c r="A43" s="22"/>
      <c r="B43" s="14"/>
      <c r="C43" s="11"/>
      <c r="D43" s="6"/>
      <c r="E43" s="41"/>
      <c r="F43" s="42"/>
      <c r="G43" s="42"/>
      <c r="H43" s="42"/>
      <c r="I43" s="42"/>
      <c r="J43" s="42"/>
      <c r="K43" s="43"/>
      <c r="L43" s="42"/>
    </row>
    <row r="44" spans="1:12" ht="15" x14ac:dyDescent="0.25">
      <c r="A44" s="22"/>
      <c r="B44" s="14"/>
      <c r="C44" s="11"/>
      <c r="D44" s="7" t="s">
        <v>21</v>
      </c>
      <c r="E44" s="41" t="s">
        <v>110</v>
      </c>
      <c r="F44" s="42">
        <v>190</v>
      </c>
      <c r="G44" s="42">
        <v>0</v>
      </c>
      <c r="H44" s="42">
        <v>0</v>
      </c>
      <c r="I44" s="42">
        <v>10</v>
      </c>
      <c r="J44" s="42">
        <v>62.4</v>
      </c>
      <c r="K44" s="43">
        <v>783.22</v>
      </c>
      <c r="L44" s="42">
        <v>4.08</v>
      </c>
    </row>
    <row r="45" spans="1:12" ht="15" x14ac:dyDescent="0.25">
      <c r="A45" s="22"/>
      <c r="B45" s="14"/>
      <c r="C45" s="11"/>
      <c r="D45" s="7" t="s">
        <v>22</v>
      </c>
      <c r="E45" s="41" t="s">
        <v>44</v>
      </c>
      <c r="F45" s="42">
        <v>49</v>
      </c>
      <c r="G45" s="42">
        <v>4</v>
      </c>
      <c r="H45" s="42">
        <v>0</v>
      </c>
      <c r="I45" s="42">
        <v>24</v>
      </c>
      <c r="J45" s="42">
        <v>105.8</v>
      </c>
      <c r="K45" s="43">
        <v>108.13</v>
      </c>
      <c r="L45" s="42">
        <v>3.76</v>
      </c>
    </row>
    <row r="46" spans="1:12" ht="15" x14ac:dyDescent="0.25">
      <c r="A46" s="22"/>
      <c r="B46" s="14"/>
      <c r="C46" s="11"/>
      <c r="D46" s="7" t="s">
        <v>23</v>
      </c>
      <c r="E46" s="41"/>
      <c r="F46" s="42"/>
      <c r="G46" s="42"/>
      <c r="H46" s="42"/>
      <c r="I46" s="42"/>
      <c r="J46" s="42"/>
      <c r="K46" s="43"/>
      <c r="L46" s="42"/>
    </row>
    <row r="47" spans="1:12" ht="15" x14ac:dyDescent="0.25">
      <c r="A47" s="22"/>
      <c r="B47" s="14"/>
      <c r="C47" s="11"/>
      <c r="D47" s="6" t="s">
        <v>45</v>
      </c>
      <c r="E47" s="41" t="s">
        <v>111</v>
      </c>
      <c r="F47" s="42">
        <v>50</v>
      </c>
      <c r="G47" s="42">
        <v>3</v>
      </c>
      <c r="H47" s="42">
        <v>2</v>
      </c>
      <c r="I47" s="42">
        <v>38</v>
      </c>
      <c r="J47" s="42"/>
      <c r="K47" s="43"/>
      <c r="L47" s="42"/>
    </row>
    <row r="48" spans="1:12" ht="15" x14ac:dyDescent="0.25">
      <c r="A48" s="23"/>
      <c r="B48" s="16"/>
      <c r="C48" s="8"/>
      <c r="D48" s="17" t="s">
        <v>32</v>
      </c>
      <c r="E48" s="9"/>
      <c r="F48" s="18">
        <f>SUM(F42:F47)</f>
        <v>504</v>
      </c>
      <c r="G48" s="18">
        <f>SUM(G42:G47)</f>
        <v>19</v>
      </c>
      <c r="H48" s="18">
        <f>SUM(H42:H47)</f>
        <v>19</v>
      </c>
      <c r="I48" s="18">
        <f>SUM(I42:I47)</f>
        <v>83</v>
      </c>
      <c r="J48" s="18">
        <f>SUM(J42:J47)</f>
        <v>622.9</v>
      </c>
      <c r="K48" s="24"/>
      <c r="L48" s="56">
        <f>SUM(L42:L47)</f>
        <v>68.98</v>
      </c>
    </row>
    <row r="49" spans="1:12" ht="15" x14ac:dyDescent="0.25">
      <c r="A49" s="25">
        <f>A42</f>
        <v>1</v>
      </c>
      <c r="B49" s="12">
        <f>B42</f>
        <v>3</v>
      </c>
      <c r="C49" s="10" t="s">
        <v>24</v>
      </c>
      <c r="D49" s="7" t="s">
        <v>25</v>
      </c>
      <c r="E49" s="41" t="s">
        <v>112</v>
      </c>
      <c r="F49" s="42">
        <v>60</v>
      </c>
      <c r="G49" s="42">
        <v>1</v>
      </c>
      <c r="H49" s="42">
        <v>2</v>
      </c>
      <c r="I49" s="42">
        <v>19</v>
      </c>
      <c r="J49" s="42">
        <v>72</v>
      </c>
      <c r="K49" s="43">
        <v>25.08</v>
      </c>
      <c r="L49" s="42">
        <v>9.59</v>
      </c>
    </row>
    <row r="50" spans="1:12" ht="15" x14ac:dyDescent="0.25">
      <c r="A50" s="22"/>
      <c r="B50" s="14"/>
      <c r="C50" s="11"/>
      <c r="D50" s="7" t="s">
        <v>26</v>
      </c>
      <c r="E50" s="41" t="s">
        <v>69</v>
      </c>
      <c r="F50" s="42">
        <v>200</v>
      </c>
      <c r="G50" s="42">
        <v>5</v>
      </c>
      <c r="H50" s="42">
        <v>6</v>
      </c>
      <c r="I50" s="42">
        <v>18</v>
      </c>
      <c r="J50" s="42">
        <v>86</v>
      </c>
      <c r="K50" s="43">
        <v>63.08</v>
      </c>
      <c r="L50" s="42">
        <v>16.079999999999998</v>
      </c>
    </row>
    <row r="51" spans="1:12" ht="15" x14ac:dyDescent="0.25">
      <c r="A51" s="22"/>
      <c r="B51" s="14"/>
      <c r="C51" s="11"/>
      <c r="D51" s="7" t="s">
        <v>27</v>
      </c>
      <c r="E51" s="41" t="s">
        <v>67</v>
      </c>
      <c r="F51" s="42">
        <v>210</v>
      </c>
      <c r="G51" s="42">
        <v>14</v>
      </c>
      <c r="H51" s="42">
        <v>10</v>
      </c>
      <c r="I51" s="42">
        <v>20</v>
      </c>
      <c r="J51" s="42">
        <v>354</v>
      </c>
      <c r="K51" s="52">
        <v>444.04</v>
      </c>
      <c r="L51" s="42">
        <v>51.55</v>
      </c>
    </row>
    <row r="52" spans="1:12" ht="15" x14ac:dyDescent="0.25">
      <c r="A52" s="22"/>
      <c r="B52" s="14"/>
      <c r="C52" s="11"/>
      <c r="D52" s="7" t="s">
        <v>28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2"/>
      <c r="B53" s="14"/>
      <c r="C53" s="11"/>
      <c r="D53" s="7" t="s">
        <v>29</v>
      </c>
      <c r="E53" s="41" t="s">
        <v>68</v>
      </c>
      <c r="F53" s="42">
        <v>200</v>
      </c>
      <c r="G53" s="42">
        <v>1</v>
      </c>
      <c r="H53" s="42">
        <v>1</v>
      </c>
      <c r="I53" s="42">
        <v>27</v>
      </c>
      <c r="J53" s="42">
        <v>182</v>
      </c>
      <c r="K53" s="43">
        <v>636.04</v>
      </c>
      <c r="L53" s="42">
        <v>16.05</v>
      </c>
    </row>
    <row r="54" spans="1:12" ht="15" x14ac:dyDescent="0.25">
      <c r="A54" s="22"/>
      <c r="B54" s="14"/>
      <c r="C54" s="11"/>
      <c r="D54" s="7" t="s">
        <v>30</v>
      </c>
      <c r="E54" s="41" t="s">
        <v>44</v>
      </c>
      <c r="F54" s="42">
        <v>28</v>
      </c>
      <c r="G54" s="42">
        <v>3</v>
      </c>
      <c r="H54" s="42">
        <v>3</v>
      </c>
      <c r="I54" s="42">
        <v>14</v>
      </c>
      <c r="J54" s="42">
        <v>65</v>
      </c>
      <c r="K54" s="43">
        <v>108.13</v>
      </c>
      <c r="L54" s="42">
        <v>2.77</v>
      </c>
    </row>
    <row r="55" spans="1:12" ht="15" x14ac:dyDescent="0.25">
      <c r="A55" s="22"/>
      <c r="B55" s="14"/>
      <c r="C55" s="11"/>
      <c r="D55" s="7" t="s">
        <v>31</v>
      </c>
      <c r="E55" s="41" t="s">
        <v>52</v>
      </c>
      <c r="F55" s="42">
        <v>36</v>
      </c>
      <c r="G55" s="42">
        <v>2</v>
      </c>
      <c r="H55" s="42">
        <v>2</v>
      </c>
      <c r="I55" s="42">
        <v>12</v>
      </c>
      <c r="J55" s="42">
        <v>63</v>
      </c>
      <c r="K55" s="43">
        <v>109.13</v>
      </c>
      <c r="L55" s="42">
        <v>2.42</v>
      </c>
    </row>
    <row r="56" spans="1:12" ht="15" x14ac:dyDescent="0.25">
      <c r="A56" s="22"/>
      <c r="B56" s="14"/>
      <c r="C56" s="11"/>
      <c r="D56" s="6"/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2"/>
      <c r="B57" s="14"/>
      <c r="C57" s="11"/>
      <c r="D57" s="6"/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6"/>
      <c r="C58" s="8"/>
      <c r="D58" s="17" t="s">
        <v>32</v>
      </c>
      <c r="E58" s="9"/>
      <c r="F58" s="18">
        <f>SUM(F49:F57)</f>
        <v>734</v>
      </c>
      <c r="G58" s="18">
        <f t="shared" ref="G58" si="12">SUM(G49:G57)</f>
        <v>26</v>
      </c>
      <c r="H58" s="18">
        <f t="shared" ref="H58" si="13">SUM(H49:H57)</f>
        <v>24</v>
      </c>
      <c r="I58" s="18">
        <f t="shared" ref="I58" si="14">SUM(I49:I57)</f>
        <v>110</v>
      </c>
      <c r="J58" s="18">
        <f t="shared" ref="J58:L58" si="15">SUM(J49:J57)</f>
        <v>822</v>
      </c>
      <c r="K58" s="24"/>
      <c r="L58" s="18">
        <f t="shared" si="15"/>
        <v>98.46</v>
      </c>
    </row>
    <row r="59" spans="1:12" ht="15.75" customHeight="1" x14ac:dyDescent="0.2">
      <c r="A59" s="28">
        <f>A42</f>
        <v>1</v>
      </c>
      <c r="B59" s="29">
        <f>B42</f>
        <v>3</v>
      </c>
      <c r="C59" s="61" t="s">
        <v>4</v>
      </c>
      <c r="D59" s="62"/>
      <c r="E59" s="30"/>
      <c r="F59" s="31">
        <f>F48+F58</f>
        <v>1238</v>
      </c>
      <c r="G59" s="31">
        <f t="shared" ref="G59" si="16">G48+G58</f>
        <v>45</v>
      </c>
      <c r="H59" s="31">
        <f t="shared" ref="H59" si="17">H48+H58</f>
        <v>43</v>
      </c>
      <c r="I59" s="31">
        <f t="shared" ref="I59" si="18">I48+I58</f>
        <v>193</v>
      </c>
      <c r="J59" s="31">
        <f t="shared" ref="J59:L59" si="19">J48+J58</f>
        <v>1444.9</v>
      </c>
      <c r="K59" s="31"/>
      <c r="L59" s="31">
        <f t="shared" si="19"/>
        <v>167.44</v>
      </c>
    </row>
    <row r="60" spans="1:12" ht="25.5" x14ac:dyDescent="0.25">
      <c r="A60" s="19">
        <v>1</v>
      </c>
      <c r="B60" s="20">
        <v>4</v>
      </c>
      <c r="C60" s="21" t="s">
        <v>19</v>
      </c>
      <c r="D60" s="5" t="s">
        <v>20</v>
      </c>
      <c r="E60" s="38" t="s">
        <v>113</v>
      </c>
      <c r="F60" s="39">
        <v>270</v>
      </c>
      <c r="G60" s="39">
        <v>17</v>
      </c>
      <c r="H60" s="39">
        <v>18</v>
      </c>
      <c r="I60" s="39">
        <v>46</v>
      </c>
      <c r="J60" s="39">
        <v>398</v>
      </c>
      <c r="K60" s="40" t="s">
        <v>70</v>
      </c>
      <c r="L60" s="39">
        <v>62.48</v>
      </c>
    </row>
    <row r="61" spans="1:12" ht="15" x14ac:dyDescent="0.25">
      <c r="A61" s="22"/>
      <c r="B61" s="14"/>
      <c r="C61" s="11"/>
      <c r="D61" s="6"/>
      <c r="E61" s="41"/>
      <c r="F61" s="42"/>
      <c r="G61" s="42"/>
      <c r="H61" s="42"/>
      <c r="I61" s="42"/>
      <c r="J61" s="42"/>
      <c r="K61" s="43"/>
      <c r="L61" s="42"/>
    </row>
    <row r="62" spans="1:12" ht="15" x14ac:dyDescent="0.25">
      <c r="A62" s="22"/>
      <c r="B62" s="14"/>
      <c r="C62" s="11"/>
      <c r="D62" s="7" t="s">
        <v>21</v>
      </c>
      <c r="E62" s="41" t="s">
        <v>43</v>
      </c>
      <c r="F62" s="42">
        <v>205</v>
      </c>
      <c r="G62" s="42">
        <v>0</v>
      </c>
      <c r="H62" s="42">
        <v>0</v>
      </c>
      <c r="I62" s="42">
        <v>15</v>
      </c>
      <c r="J62" s="42">
        <v>61</v>
      </c>
      <c r="K62" s="43">
        <v>294.08</v>
      </c>
      <c r="L62" s="42">
        <v>4.3499999999999996</v>
      </c>
    </row>
    <row r="63" spans="1:12" ht="15" x14ac:dyDescent="0.25">
      <c r="A63" s="22"/>
      <c r="B63" s="14"/>
      <c r="C63" s="11"/>
      <c r="D63" s="7" t="s">
        <v>22</v>
      </c>
      <c r="E63" s="41" t="s">
        <v>44</v>
      </c>
      <c r="F63" s="42">
        <v>26</v>
      </c>
      <c r="G63" s="42">
        <v>2</v>
      </c>
      <c r="H63" s="42">
        <v>1</v>
      </c>
      <c r="I63" s="42">
        <v>13</v>
      </c>
      <c r="J63" s="42">
        <v>61</v>
      </c>
      <c r="K63" s="43">
        <v>108.13</v>
      </c>
      <c r="L63" s="42">
        <v>2.15</v>
      </c>
    </row>
    <row r="64" spans="1:12" ht="15" x14ac:dyDescent="0.25">
      <c r="A64" s="22"/>
      <c r="B64" s="14"/>
      <c r="C64" s="11"/>
      <c r="D64" s="7" t="s">
        <v>23</v>
      </c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2"/>
      <c r="B65" s="14"/>
      <c r="C65" s="11"/>
      <c r="D65" s="6"/>
      <c r="E65" s="41"/>
      <c r="F65" s="42"/>
      <c r="G65" s="42"/>
      <c r="H65" s="42"/>
      <c r="I65" s="42"/>
      <c r="J65" s="42"/>
      <c r="K65" s="43"/>
      <c r="L65" s="42"/>
    </row>
    <row r="66" spans="1:12" ht="15" x14ac:dyDescent="0.25">
      <c r="A66" s="23"/>
      <c r="B66" s="16"/>
      <c r="C66" s="8"/>
      <c r="D66" s="17" t="s">
        <v>32</v>
      </c>
      <c r="E66" s="9"/>
      <c r="F66" s="18">
        <f>SUM(F60:F65)</f>
        <v>501</v>
      </c>
      <c r="G66" s="18">
        <f>SUM(G60:G65)</f>
        <v>19</v>
      </c>
      <c r="H66" s="18">
        <f>SUM(H60:H65)</f>
        <v>19</v>
      </c>
      <c r="I66" s="18">
        <f>SUM(I60:I65)</f>
        <v>74</v>
      </c>
      <c r="J66" s="18">
        <f>SUM(J60:J65)</f>
        <v>520</v>
      </c>
      <c r="K66" s="24"/>
      <c r="L66" s="56">
        <f>SUM(L60:L65)</f>
        <v>68.98</v>
      </c>
    </row>
    <row r="67" spans="1:12" ht="15" x14ac:dyDescent="0.25">
      <c r="A67" s="25">
        <f>A60</f>
        <v>1</v>
      </c>
      <c r="B67" s="12">
        <f>B60</f>
        <v>4</v>
      </c>
      <c r="C67" s="10" t="s">
        <v>24</v>
      </c>
      <c r="D67" s="7" t="s">
        <v>25</v>
      </c>
      <c r="E67" s="41" t="s">
        <v>54</v>
      </c>
      <c r="F67" s="42">
        <v>60</v>
      </c>
      <c r="G67" s="42">
        <v>2</v>
      </c>
      <c r="H67" s="42">
        <v>6</v>
      </c>
      <c r="I67" s="42">
        <v>8</v>
      </c>
      <c r="J67" s="42">
        <v>78</v>
      </c>
      <c r="K67" s="43">
        <v>1.2</v>
      </c>
      <c r="L67" s="42">
        <v>9.93</v>
      </c>
    </row>
    <row r="68" spans="1:12" ht="15" x14ac:dyDescent="0.25">
      <c r="A68" s="22"/>
      <c r="B68" s="14"/>
      <c r="C68" s="11"/>
      <c r="D68" s="7" t="s">
        <v>26</v>
      </c>
      <c r="E68" s="41" t="s">
        <v>71</v>
      </c>
      <c r="F68" s="42">
        <v>200</v>
      </c>
      <c r="G68" s="42">
        <v>1</v>
      </c>
      <c r="H68" s="42">
        <v>4</v>
      </c>
      <c r="I68" s="42">
        <v>13</v>
      </c>
      <c r="J68" s="42">
        <v>100</v>
      </c>
      <c r="K68" s="43">
        <v>138.04</v>
      </c>
      <c r="L68" s="42">
        <v>15.49</v>
      </c>
    </row>
    <row r="69" spans="1:12" ht="15" x14ac:dyDescent="0.25">
      <c r="A69" s="22"/>
      <c r="B69" s="14"/>
      <c r="C69" s="11"/>
      <c r="D69" s="7" t="s">
        <v>27</v>
      </c>
      <c r="E69" s="41" t="s">
        <v>114</v>
      </c>
      <c r="F69" s="42">
        <v>90</v>
      </c>
      <c r="G69" s="42">
        <v>10</v>
      </c>
      <c r="H69" s="42">
        <v>12</v>
      </c>
      <c r="I69" s="42">
        <v>15</v>
      </c>
      <c r="J69" s="42">
        <v>202</v>
      </c>
      <c r="K69" s="43">
        <v>271.08</v>
      </c>
      <c r="L69" s="42">
        <v>35.99</v>
      </c>
    </row>
    <row r="70" spans="1:12" ht="15" x14ac:dyDescent="0.25">
      <c r="A70" s="22"/>
      <c r="B70" s="14"/>
      <c r="C70" s="11"/>
      <c r="D70" s="7" t="s">
        <v>28</v>
      </c>
      <c r="E70" s="41" t="s">
        <v>72</v>
      </c>
      <c r="F70" s="42">
        <v>150</v>
      </c>
      <c r="G70" s="42">
        <v>5</v>
      </c>
      <c r="H70" s="42">
        <v>3</v>
      </c>
      <c r="I70" s="42">
        <v>19</v>
      </c>
      <c r="J70" s="42">
        <v>124</v>
      </c>
      <c r="K70" s="43">
        <v>92.04</v>
      </c>
      <c r="L70" s="42">
        <v>20.94</v>
      </c>
    </row>
    <row r="71" spans="1:12" ht="15" x14ac:dyDescent="0.25">
      <c r="A71" s="22"/>
      <c r="B71" s="14"/>
      <c r="C71" s="11"/>
      <c r="D71" s="7" t="s">
        <v>29</v>
      </c>
      <c r="E71" s="41" t="s">
        <v>51</v>
      </c>
      <c r="F71" s="42">
        <v>180</v>
      </c>
      <c r="G71" s="42">
        <v>1</v>
      </c>
      <c r="H71" s="42">
        <v>0</v>
      </c>
      <c r="I71" s="42">
        <v>18</v>
      </c>
      <c r="J71" s="42">
        <v>76</v>
      </c>
      <c r="K71" s="43">
        <v>389.17</v>
      </c>
      <c r="L71" s="42">
        <v>10.08</v>
      </c>
    </row>
    <row r="72" spans="1:12" ht="15" x14ac:dyDescent="0.25">
      <c r="A72" s="22"/>
      <c r="B72" s="14"/>
      <c r="C72" s="11"/>
      <c r="D72" s="7" t="s">
        <v>30</v>
      </c>
      <c r="E72" s="41" t="s">
        <v>44</v>
      </c>
      <c r="F72" s="42">
        <v>30</v>
      </c>
      <c r="G72" s="42">
        <v>3</v>
      </c>
      <c r="H72" s="42">
        <v>0</v>
      </c>
      <c r="I72" s="42">
        <v>15</v>
      </c>
      <c r="J72" s="42">
        <v>71</v>
      </c>
      <c r="K72" s="43">
        <v>108.13</v>
      </c>
      <c r="L72" s="42">
        <v>3.28</v>
      </c>
    </row>
    <row r="73" spans="1:12" ht="15" x14ac:dyDescent="0.25">
      <c r="A73" s="22"/>
      <c r="B73" s="14"/>
      <c r="C73" s="11"/>
      <c r="D73" s="7" t="s">
        <v>31</v>
      </c>
      <c r="E73" s="41" t="s">
        <v>52</v>
      </c>
      <c r="F73" s="42">
        <v>30</v>
      </c>
      <c r="G73" s="42">
        <v>2</v>
      </c>
      <c r="H73" s="42">
        <v>0</v>
      </c>
      <c r="I73" s="42">
        <v>13</v>
      </c>
      <c r="J73" s="42">
        <v>54</v>
      </c>
      <c r="K73" s="43">
        <v>109.13</v>
      </c>
      <c r="L73" s="42">
        <v>2.75</v>
      </c>
    </row>
    <row r="74" spans="1:12" ht="15" x14ac:dyDescent="0.25">
      <c r="A74" s="22"/>
      <c r="B74" s="14"/>
      <c r="C74" s="11"/>
      <c r="D74" s="6"/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2"/>
      <c r="B75" s="14"/>
      <c r="C75" s="11"/>
      <c r="D75" s="6"/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6"/>
      <c r="C76" s="8"/>
      <c r="D76" s="17" t="s">
        <v>32</v>
      </c>
      <c r="E76" s="9"/>
      <c r="F76" s="18">
        <f>SUM(F67:F75)</f>
        <v>740</v>
      </c>
      <c r="G76" s="18">
        <f t="shared" ref="G76" si="20">SUM(G67:G75)</f>
        <v>24</v>
      </c>
      <c r="H76" s="18">
        <f t="shared" ref="H76" si="21">SUM(H67:H75)</f>
        <v>25</v>
      </c>
      <c r="I76" s="18">
        <f t="shared" ref="I76" si="22">SUM(I67:I75)</f>
        <v>101</v>
      </c>
      <c r="J76" s="18">
        <f t="shared" ref="J76:L76" si="23">SUM(J67:J75)</f>
        <v>705</v>
      </c>
      <c r="K76" s="24"/>
      <c r="L76" s="18">
        <f t="shared" si="23"/>
        <v>98.460000000000008</v>
      </c>
    </row>
    <row r="77" spans="1:12" ht="15.75" customHeight="1" x14ac:dyDescent="0.2">
      <c r="A77" s="28">
        <f>A60</f>
        <v>1</v>
      </c>
      <c r="B77" s="29">
        <f>B60</f>
        <v>4</v>
      </c>
      <c r="C77" s="61" t="s">
        <v>4</v>
      </c>
      <c r="D77" s="62"/>
      <c r="E77" s="30"/>
      <c r="F77" s="31">
        <f>F66+F76</f>
        <v>1241</v>
      </c>
      <c r="G77" s="31">
        <f t="shared" ref="G77" si="24">G66+G76</f>
        <v>43</v>
      </c>
      <c r="H77" s="31">
        <f t="shared" ref="H77" si="25">H66+H76</f>
        <v>44</v>
      </c>
      <c r="I77" s="31">
        <f t="shared" ref="I77" si="26">I66+I76</f>
        <v>175</v>
      </c>
      <c r="J77" s="31">
        <f t="shared" ref="J77:L77" si="27">J66+J76</f>
        <v>1225</v>
      </c>
      <c r="K77" s="31"/>
      <c r="L77" s="31">
        <f t="shared" si="27"/>
        <v>167.44</v>
      </c>
    </row>
    <row r="78" spans="1:12" ht="25.5" x14ac:dyDescent="0.25">
      <c r="A78" s="19">
        <v>1</v>
      </c>
      <c r="B78" s="20">
        <v>5</v>
      </c>
      <c r="C78" s="21" t="s">
        <v>19</v>
      </c>
      <c r="D78" s="5" t="s">
        <v>20</v>
      </c>
      <c r="E78" s="38" t="s">
        <v>115</v>
      </c>
      <c r="F78" s="39">
        <v>212</v>
      </c>
      <c r="G78" s="39">
        <v>11</v>
      </c>
      <c r="H78" s="39">
        <v>13</v>
      </c>
      <c r="I78" s="39">
        <v>19</v>
      </c>
      <c r="J78" s="39">
        <v>276</v>
      </c>
      <c r="K78" s="40">
        <v>19.2</v>
      </c>
      <c r="L78" s="39">
        <v>57.07</v>
      </c>
    </row>
    <row r="79" spans="1:12" ht="15" x14ac:dyDescent="0.25">
      <c r="A79" s="22"/>
      <c r="B79" s="14"/>
      <c r="C79" s="11"/>
      <c r="D79" s="7" t="s">
        <v>21</v>
      </c>
      <c r="E79" s="41" t="s">
        <v>46</v>
      </c>
      <c r="F79" s="42">
        <v>200</v>
      </c>
      <c r="G79" s="42">
        <v>0</v>
      </c>
      <c r="H79" s="42">
        <v>0</v>
      </c>
      <c r="I79" s="42">
        <v>15</v>
      </c>
      <c r="J79" s="42">
        <v>59</v>
      </c>
      <c r="K79" s="43">
        <v>300.08</v>
      </c>
      <c r="L79" s="55">
        <v>2.77</v>
      </c>
    </row>
    <row r="80" spans="1:12" ht="15" x14ac:dyDescent="0.25">
      <c r="A80" s="22"/>
      <c r="B80" s="14"/>
      <c r="C80" s="11"/>
      <c r="D80" s="7" t="s">
        <v>22</v>
      </c>
      <c r="E80" s="41" t="s">
        <v>44</v>
      </c>
      <c r="F80" s="42">
        <v>57</v>
      </c>
      <c r="G80" s="42">
        <v>4</v>
      </c>
      <c r="H80" s="42">
        <v>0</v>
      </c>
      <c r="I80" s="42">
        <v>28</v>
      </c>
      <c r="J80" s="42">
        <v>134</v>
      </c>
      <c r="K80" s="43">
        <v>108.13</v>
      </c>
      <c r="L80" s="42">
        <v>4.53</v>
      </c>
    </row>
    <row r="81" spans="1:12" ht="15" x14ac:dyDescent="0.25">
      <c r="A81" s="22"/>
      <c r="B81" s="14"/>
      <c r="C81" s="11"/>
      <c r="D81" s="7" t="s">
        <v>23</v>
      </c>
      <c r="E81" s="41"/>
      <c r="F81" s="42"/>
      <c r="G81" s="42"/>
      <c r="H81" s="42"/>
      <c r="I81" s="42"/>
      <c r="J81" s="42"/>
      <c r="K81" s="43"/>
      <c r="L81" s="42"/>
    </row>
    <row r="82" spans="1:12" ht="15" x14ac:dyDescent="0.25">
      <c r="A82" s="22"/>
      <c r="B82" s="14"/>
      <c r="C82" s="11"/>
      <c r="D82" s="6" t="s">
        <v>45</v>
      </c>
      <c r="E82" s="41" t="s">
        <v>73</v>
      </c>
      <c r="F82" s="42">
        <v>34</v>
      </c>
      <c r="G82" s="42">
        <v>3</v>
      </c>
      <c r="H82" s="42">
        <v>3</v>
      </c>
      <c r="I82" s="42">
        <v>25</v>
      </c>
      <c r="J82" s="42">
        <v>142</v>
      </c>
      <c r="K82" s="43">
        <v>590.13</v>
      </c>
      <c r="L82" s="42">
        <v>4.6100000000000003</v>
      </c>
    </row>
    <row r="83" spans="1:12" ht="15" x14ac:dyDescent="0.25">
      <c r="A83" s="22"/>
      <c r="B83" s="14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6"/>
      <c r="C84" s="8"/>
      <c r="D84" s="17" t="s">
        <v>32</v>
      </c>
      <c r="E84" s="9"/>
      <c r="F84" s="18">
        <f>SUM(F78:F83)</f>
        <v>503</v>
      </c>
      <c r="G84" s="18">
        <f>SUM(G78:G83)</f>
        <v>18</v>
      </c>
      <c r="H84" s="18">
        <f>SUM(H78:H83)</f>
        <v>16</v>
      </c>
      <c r="I84" s="18">
        <f>SUM(I78:I83)</f>
        <v>87</v>
      </c>
      <c r="J84" s="18">
        <f>SUM(J78:J83)</f>
        <v>611</v>
      </c>
      <c r="K84" s="24"/>
      <c r="L84" s="18">
        <f>SUM(L78:L83)</f>
        <v>68.98</v>
      </c>
    </row>
    <row r="85" spans="1:12" ht="15" x14ac:dyDescent="0.25">
      <c r="A85" s="25">
        <f>A78</f>
        <v>1</v>
      </c>
      <c r="B85" s="12">
        <f>B78</f>
        <v>5</v>
      </c>
      <c r="C85" s="10" t="s">
        <v>24</v>
      </c>
      <c r="D85" s="7" t="s">
        <v>25</v>
      </c>
      <c r="E85" s="41" t="s">
        <v>74</v>
      </c>
      <c r="F85" s="42">
        <v>60</v>
      </c>
      <c r="G85" s="42">
        <v>3</v>
      </c>
      <c r="H85" s="42">
        <v>6</v>
      </c>
      <c r="I85" s="42">
        <v>5</v>
      </c>
      <c r="J85" s="42">
        <v>77</v>
      </c>
      <c r="K85" s="53">
        <v>5.08</v>
      </c>
      <c r="L85" s="42">
        <v>10.47</v>
      </c>
    </row>
    <row r="86" spans="1:12" ht="15" x14ac:dyDescent="0.25">
      <c r="A86" s="22"/>
      <c r="B86" s="14"/>
      <c r="C86" s="11"/>
      <c r="D86" s="7" t="s">
        <v>26</v>
      </c>
      <c r="E86" s="41" t="s">
        <v>75</v>
      </c>
      <c r="F86" s="42">
        <v>200</v>
      </c>
      <c r="G86" s="42">
        <v>5</v>
      </c>
      <c r="H86" s="42">
        <v>4</v>
      </c>
      <c r="I86" s="42">
        <v>13</v>
      </c>
      <c r="J86" s="42">
        <v>97</v>
      </c>
      <c r="K86" s="43">
        <v>42.13</v>
      </c>
      <c r="L86" s="42">
        <v>11.34</v>
      </c>
    </row>
    <row r="87" spans="1:12" ht="25.5" x14ac:dyDescent="0.25">
      <c r="A87" s="22"/>
      <c r="B87" s="14"/>
      <c r="C87" s="11"/>
      <c r="D87" s="7" t="s">
        <v>27</v>
      </c>
      <c r="E87" s="41" t="s">
        <v>116</v>
      </c>
      <c r="F87" s="42">
        <v>240</v>
      </c>
      <c r="G87" s="42">
        <v>11</v>
      </c>
      <c r="H87" s="42">
        <v>14</v>
      </c>
      <c r="I87" s="42">
        <v>48</v>
      </c>
      <c r="J87" s="42">
        <v>317</v>
      </c>
      <c r="K87" s="43">
        <v>19.2</v>
      </c>
      <c r="L87" s="42">
        <v>64.849999999999994</v>
      </c>
    </row>
    <row r="88" spans="1:12" ht="15" x14ac:dyDescent="0.25">
      <c r="A88" s="22"/>
      <c r="B88" s="14"/>
      <c r="C88" s="11"/>
      <c r="D88" s="7" t="s">
        <v>28</v>
      </c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2"/>
      <c r="B89" s="14"/>
      <c r="C89" s="11"/>
      <c r="D89" s="7" t="s">
        <v>29</v>
      </c>
      <c r="E89" s="41" t="s">
        <v>76</v>
      </c>
      <c r="F89" s="42">
        <v>180</v>
      </c>
      <c r="G89" s="42">
        <v>1</v>
      </c>
      <c r="H89" s="42">
        <v>0</v>
      </c>
      <c r="I89" s="42">
        <v>21</v>
      </c>
      <c r="J89" s="42">
        <v>87</v>
      </c>
      <c r="K89" s="43">
        <v>289.06</v>
      </c>
      <c r="L89" s="42">
        <v>6.41</v>
      </c>
    </row>
    <row r="90" spans="1:12" ht="15" x14ac:dyDescent="0.25">
      <c r="A90" s="22"/>
      <c r="B90" s="14"/>
      <c r="C90" s="11"/>
      <c r="D90" s="7" t="s">
        <v>30</v>
      </c>
      <c r="E90" s="41" t="s">
        <v>44</v>
      </c>
      <c r="F90" s="42">
        <v>27</v>
      </c>
      <c r="G90" s="42">
        <v>2</v>
      </c>
      <c r="H90" s="42">
        <v>0</v>
      </c>
      <c r="I90" s="42">
        <v>13</v>
      </c>
      <c r="J90" s="42">
        <v>64</v>
      </c>
      <c r="K90" s="43">
        <v>108.13</v>
      </c>
      <c r="L90" s="42">
        <v>2.94</v>
      </c>
    </row>
    <row r="91" spans="1:12" ht="15" x14ac:dyDescent="0.25">
      <c r="A91" s="22"/>
      <c r="B91" s="14"/>
      <c r="C91" s="11"/>
      <c r="D91" s="7" t="s">
        <v>31</v>
      </c>
      <c r="E91" s="41" t="s">
        <v>52</v>
      </c>
      <c r="F91" s="42">
        <v>35</v>
      </c>
      <c r="G91" s="42">
        <v>2</v>
      </c>
      <c r="H91" s="42">
        <v>0</v>
      </c>
      <c r="I91" s="42">
        <v>12</v>
      </c>
      <c r="J91" s="42">
        <v>63</v>
      </c>
      <c r="K91" s="43">
        <v>109.13</v>
      </c>
      <c r="L91" s="42">
        <v>2.4500000000000002</v>
      </c>
    </row>
    <row r="92" spans="1:12" ht="15" x14ac:dyDescent="0.25">
      <c r="A92" s="22"/>
      <c r="B92" s="14"/>
      <c r="C92" s="11"/>
      <c r="D92" s="6"/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2"/>
      <c r="B93" s="14"/>
      <c r="C93" s="11"/>
      <c r="D93" s="6"/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6"/>
      <c r="C94" s="8"/>
      <c r="D94" s="17" t="s">
        <v>32</v>
      </c>
      <c r="E94" s="9"/>
      <c r="F94" s="18">
        <f>SUM(F85:F93)</f>
        <v>742</v>
      </c>
      <c r="G94" s="18">
        <f t="shared" ref="G94" si="28">SUM(G85:G93)</f>
        <v>24</v>
      </c>
      <c r="H94" s="18">
        <f t="shared" ref="H94" si="29">SUM(H85:H93)</f>
        <v>24</v>
      </c>
      <c r="I94" s="18">
        <f t="shared" ref="I94" si="30">SUM(I85:I93)</f>
        <v>112</v>
      </c>
      <c r="J94" s="18">
        <f t="shared" ref="J94:L94" si="31">SUM(J85:J93)</f>
        <v>705</v>
      </c>
      <c r="K94" s="24"/>
      <c r="L94" s="18">
        <f t="shared" si="31"/>
        <v>98.46</v>
      </c>
    </row>
    <row r="95" spans="1:12" ht="15.75" customHeight="1" x14ac:dyDescent="0.2">
      <c r="A95" s="28">
        <f>A78</f>
        <v>1</v>
      </c>
      <c r="B95" s="29">
        <f>B78</f>
        <v>5</v>
      </c>
      <c r="C95" s="61" t="s">
        <v>4</v>
      </c>
      <c r="D95" s="62"/>
      <c r="E95" s="30"/>
      <c r="F95" s="31">
        <f>F84+F94</f>
        <v>1245</v>
      </c>
      <c r="G95" s="31">
        <f t="shared" ref="G95" si="32">G84+G94</f>
        <v>42</v>
      </c>
      <c r="H95" s="31">
        <f t="shared" ref="H95" si="33">H84+H94</f>
        <v>40</v>
      </c>
      <c r="I95" s="31">
        <f t="shared" ref="I95" si="34">I84+I94</f>
        <v>199</v>
      </c>
      <c r="J95" s="31">
        <f t="shared" ref="J95:L95" si="35">J84+J94</f>
        <v>1316</v>
      </c>
      <c r="K95" s="31"/>
      <c r="L95" s="31">
        <f t="shared" si="35"/>
        <v>167.44</v>
      </c>
    </row>
    <row r="96" spans="1:12" ht="25.5" x14ac:dyDescent="0.25">
      <c r="A96" s="19">
        <v>2</v>
      </c>
      <c r="B96" s="20">
        <v>1</v>
      </c>
      <c r="C96" s="21" t="s">
        <v>19</v>
      </c>
      <c r="D96" s="5" t="s">
        <v>20</v>
      </c>
      <c r="E96" s="38" t="s">
        <v>77</v>
      </c>
      <c r="F96" s="39">
        <v>230</v>
      </c>
      <c r="G96" s="39">
        <v>10</v>
      </c>
      <c r="H96" s="39">
        <v>14</v>
      </c>
      <c r="I96" s="39">
        <v>33</v>
      </c>
      <c r="J96" s="39">
        <v>342</v>
      </c>
      <c r="K96" s="40" t="s">
        <v>78</v>
      </c>
      <c r="L96" s="39">
        <v>29.86</v>
      </c>
    </row>
    <row r="97" spans="1:12" ht="15" x14ac:dyDescent="0.25">
      <c r="A97" s="22"/>
      <c r="B97" s="14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2"/>
      <c r="B98" s="14"/>
      <c r="C98" s="11"/>
      <c r="D98" s="7" t="s">
        <v>21</v>
      </c>
      <c r="E98" s="41" t="s">
        <v>79</v>
      </c>
      <c r="F98" s="42">
        <v>190</v>
      </c>
      <c r="G98" s="42">
        <v>3</v>
      </c>
      <c r="H98" s="42">
        <v>2</v>
      </c>
      <c r="I98" s="42">
        <v>18</v>
      </c>
      <c r="J98" s="42">
        <v>105</v>
      </c>
      <c r="K98" s="43">
        <v>382.07</v>
      </c>
      <c r="L98" s="42">
        <v>11.01</v>
      </c>
    </row>
    <row r="99" spans="1:12" ht="15" x14ac:dyDescent="0.25">
      <c r="A99" s="22"/>
      <c r="B99" s="14"/>
      <c r="C99" s="11"/>
      <c r="D99" s="7" t="s">
        <v>22</v>
      </c>
      <c r="E99" s="41" t="s">
        <v>44</v>
      </c>
      <c r="F99" s="42">
        <v>30</v>
      </c>
      <c r="G99" s="42">
        <v>2</v>
      </c>
      <c r="H99" s="42">
        <v>0</v>
      </c>
      <c r="I99" s="42">
        <v>15</v>
      </c>
      <c r="J99" s="42">
        <v>71</v>
      </c>
      <c r="K99" s="43">
        <v>108.13</v>
      </c>
      <c r="L99" s="42">
        <v>2.0099999999999998</v>
      </c>
    </row>
    <row r="100" spans="1:12" ht="15" x14ac:dyDescent="0.25">
      <c r="A100" s="22"/>
      <c r="B100" s="14"/>
      <c r="C100" s="11"/>
      <c r="D100" s="7" t="s">
        <v>23</v>
      </c>
      <c r="E100" s="41" t="s">
        <v>42</v>
      </c>
      <c r="F100" s="42">
        <v>150</v>
      </c>
      <c r="G100" s="42">
        <v>1</v>
      </c>
      <c r="H100" s="42">
        <v>0</v>
      </c>
      <c r="I100" s="42">
        <v>17</v>
      </c>
      <c r="J100" s="42">
        <v>70</v>
      </c>
      <c r="K100" s="43">
        <v>112.16</v>
      </c>
      <c r="L100" s="42">
        <v>26.1</v>
      </c>
    </row>
    <row r="101" spans="1:12" ht="15" x14ac:dyDescent="0.25">
      <c r="A101" s="22"/>
      <c r="B101" s="14"/>
      <c r="C101" s="11"/>
      <c r="D101" s="6"/>
      <c r="E101" s="41"/>
      <c r="F101" s="42"/>
      <c r="G101" s="42"/>
      <c r="H101" s="42"/>
      <c r="I101" s="42"/>
      <c r="J101" s="42"/>
      <c r="K101" s="43"/>
      <c r="L101" s="42"/>
    </row>
    <row r="102" spans="1:12" ht="15" x14ac:dyDescent="0.25">
      <c r="A102" s="22"/>
      <c r="B102" s="14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6"/>
      <c r="C103" s="8"/>
      <c r="D103" s="17" t="s">
        <v>32</v>
      </c>
      <c r="E103" s="9"/>
      <c r="F103" s="18">
        <f>SUM(F96:F102)</f>
        <v>600</v>
      </c>
      <c r="G103" s="18">
        <f t="shared" ref="G103:J103" si="36">SUM(G96:G102)</f>
        <v>16</v>
      </c>
      <c r="H103" s="18">
        <f t="shared" si="36"/>
        <v>16</v>
      </c>
      <c r="I103" s="18">
        <f t="shared" si="36"/>
        <v>83</v>
      </c>
      <c r="J103" s="18">
        <f t="shared" si="36"/>
        <v>588</v>
      </c>
      <c r="K103" s="24"/>
      <c r="L103" s="18">
        <f t="shared" ref="L103" si="37">SUM(L96:L102)</f>
        <v>68.97999999999999</v>
      </c>
    </row>
    <row r="104" spans="1:12" ht="15" x14ac:dyDescent="0.25">
      <c r="A104" s="25">
        <f>A96</f>
        <v>2</v>
      </c>
      <c r="B104" s="12">
        <v>1</v>
      </c>
      <c r="C104" s="10" t="s">
        <v>24</v>
      </c>
      <c r="D104" s="7" t="s">
        <v>25</v>
      </c>
      <c r="E104" s="41" t="s">
        <v>117</v>
      </c>
      <c r="F104" s="42">
        <v>60</v>
      </c>
      <c r="G104" s="42">
        <v>1</v>
      </c>
      <c r="H104" s="42">
        <v>5</v>
      </c>
      <c r="I104" s="42">
        <v>7</v>
      </c>
      <c r="J104" s="42">
        <v>71</v>
      </c>
      <c r="K104" s="52">
        <v>246.08</v>
      </c>
      <c r="L104" s="42">
        <v>9.86</v>
      </c>
    </row>
    <row r="105" spans="1:12" ht="15" x14ac:dyDescent="0.25">
      <c r="A105" s="22"/>
      <c r="B105" s="14"/>
      <c r="C105" s="11"/>
      <c r="D105" s="7" t="s">
        <v>26</v>
      </c>
      <c r="E105" s="41" t="s">
        <v>80</v>
      </c>
      <c r="F105" s="42">
        <v>200</v>
      </c>
      <c r="G105" s="42">
        <v>2</v>
      </c>
      <c r="H105" s="42">
        <v>5</v>
      </c>
      <c r="I105" s="42">
        <v>13</v>
      </c>
      <c r="J105" s="42">
        <v>113</v>
      </c>
      <c r="K105" s="43">
        <v>108.17</v>
      </c>
      <c r="L105" s="55">
        <v>8.8000000000000007</v>
      </c>
    </row>
    <row r="106" spans="1:12" ht="15" x14ac:dyDescent="0.25">
      <c r="A106" s="22"/>
      <c r="B106" s="14"/>
      <c r="C106" s="11"/>
      <c r="D106" s="7" t="s">
        <v>27</v>
      </c>
      <c r="E106" s="41" t="s">
        <v>118</v>
      </c>
      <c r="F106" s="42">
        <v>100</v>
      </c>
      <c r="G106" s="42">
        <v>13</v>
      </c>
      <c r="H106" s="42">
        <v>13</v>
      </c>
      <c r="I106" s="42">
        <v>11</v>
      </c>
      <c r="J106" s="42">
        <v>204</v>
      </c>
      <c r="K106" s="43">
        <v>523.22</v>
      </c>
      <c r="L106" s="42">
        <v>59.19</v>
      </c>
    </row>
    <row r="107" spans="1:12" ht="15" x14ac:dyDescent="0.25">
      <c r="A107" s="22"/>
      <c r="B107" s="14"/>
      <c r="C107" s="11"/>
      <c r="D107" s="7" t="s">
        <v>28</v>
      </c>
      <c r="E107" s="41" t="s">
        <v>55</v>
      </c>
      <c r="F107" s="42">
        <v>180</v>
      </c>
      <c r="G107" s="42">
        <v>5</v>
      </c>
      <c r="H107" s="42">
        <v>3</v>
      </c>
      <c r="I107" s="42">
        <v>12</v>
      </c>
      <c r="J107" s="42">
        <v>132</v>
      </c>
      <c r="K107" s="43" t="s">
        <v>81</v>
      </c>
      <c r="L107" s="42">
        <v>9.36</v>
      </c>
    </row>
    <row r="108" spans="1:12" ht="15" x14ac:dyDescent="0.25">
      <c r="A108" s="22"/>
      <c r="B108" s="14"/>
      <c r="C108" s="11"/>
      <c r="D108" s="7" t="s">
        <v>29</v>
      </c>
      <c r="E108" s="41" t="s">
        <v>82</v>
      </c>
      <c r="F108" s="42">
        <v>180</v>
      </c>
      <c r="G108" s="42">
        <v>0</v>
      </c>
      <c r="H108" s="42">
        <v>0</v>
      </c>
      <c r="I108" s="42">
        <v>28</v>
      </c>
      <c r="J108" s="42">
        <v>95</v>
      </c>
      <c r="K108" s="43">
        <v>376.12</v>
      </c>
      <c r="L108" s="42">
        <v>5.64</v>
      </c>
    </row>
    <row r="109" spans="1:12" ht="15" x14ac:dyDescent="0.25">
      <c r="A109" s="22"/>
      <c r="B109" s="14"/>
      <c r="C109" s="11"/>
      <c r="D109" s="7" t="s">
        <v>30</v>
      </c>
      <c r="E109" s="41" t="s">
        <v>44</v>
      </c>
      <c r="F109" s="42">
        <v>30</v>
      </c>
      <c r="G109" s="42">
        <v>2</v>
      </c>
      <c r="H109" s="42">
        <v>0</v>
      </c>
      <c r="I109" s="42">
        <v>15</v>
      </c>
      <c r="J109" s="42">
        <v>71</v>
      </c>
      <c r="K109" s="43">
        <v>108.13</v>
      </c>
      <c r="L109" s="42">
        <v>3.36</v>
      </c>
    </row>
    <row r="110" spans="1:12" ht="15" x14ac:dyDescent="0.25">
      <c r="A110" s="22"/>
      <c r="B110" s="14"/>
      <c r="C110" s="11"/>
      <c r="D110" s="7" t="s">
        <v>31</v>
      </c>
      <c r="E110" s="41" t="s">
        <v>52</v>
      </c>
      <c r="F110" s="42">
        <v>30</v>
      </c>
      <c r="G110" s="42">
        <v>2</v>
      </c>
      <c r="H110" s="42">
        <v>0</v>
      </c>
      <c r="I110" s="42">
        <v>15</v>
      </c>
      <c r="J110" s="42">
        <v>54</v>
      </c>
      <c r="K110" s="43">
        <v>109.13</v>
      </c>
      <c r="L110" s="42">
        <v>2.25</v>
      </c>
    </row>
    <row r="111" spans="1:12" ht="15" x14ac:dyDescent="0.25">
      <c r="A111" s="22"/>
      <c r="B111" s="14"/>
      <c r="C111" s="11"/>
      <c r="D111" s="6"/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2"/>
      <c r="B112" s="14"/>
      <c r="C112" s="11"/>
      <c r="D112" s="6"/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6"/>
      <c r="C113" s="8"/>
      <c r="D113" s="17" t="s">
        <v>32</v>
      </c>
      <c r="E113" s="9"/>
      <c r="F113" s="18">
        <f>SUM(F104:F112)</f>
        <v>780</v>
      </c>
      <c r="G113" s="18">
        <f t="shared" ref="G113:I113" si="38">SUM(G104:G112)</f>
        <v>25</v>
      </c>
      <c r="H113" s="18">
        <f t="shared" si="38"/>
        <v>26</v>
      </c>
      <c r="I113" s="18">
        <f t="shared" si="38"/>
        <v>101</v>
      </c>
      <c r="J113" s="18">
        <v>740</v>
      </c>
      <c r="K113" s="24"/>
      <c r="L113" s="18">
        <f t="shared" ref="L113" si="39">SUM(L104:L112)</f>
        <v>98.46</v>
      </c>
    </row>
    <row r="114" spans="1:12" ht="15" x14ac:dyDescent="0.2">
      <c r="A114" s="28">
        <f>A96</f>
        <v>2</v>
      </c>
      <c r="B114" s="29">
        <f>B96</f>
        <v>1</v>
      </c>
      <c r="C114" s="61" t="s">
        <v>4</v>
      </c>
      <c r="D114" s="62"/>
      <c r="E114" s="30"/>
      <c r="F114" s="31">
        <f>F103+F113</f>
        <v>1380</v>
      </c>
      <c r="G114" s="31">
        <f t="shared" ref="G114" si="40">G103+G113</f>
        <v>41</v>
      </c>
      <c r="H114" s="31">
        <f t="shared" ref="H114" si="41">H103+H113</f>
        <v>42</v>
      </c>
      <c r="I114" s="31">
        <f t="shared" ref="I114" si="42">I103+I113</f>
        <v>184</v>
      </c>
      <c r="J114" s="31">
        <f t="shared" ref="J114:L114" si="43">J103+J113</f>
        <v>1328</v>
      </c>
      <c r="K114" s="31"/>
      <c r="L114" s="31">
        <f t="shared" si="43"/>
        <v>167.44</v>
      </c>
    </row>
    <row r="115" spans="1:12" ht="15" x14ac:dyDescent="0.25">
      <c r="A115" s="13">
        <v>2</v>
      </c>
      <c r="B115" s="14">
        <v>2</v>
      </c>
      <c r="C115" s="21" t="s">
        <v>19</v>
      </c>
      <c r="D115" s="5" t="s">
        <v>20</v>
      </c>
      <c r="E115" s="38" t="s">
        <v>83</v>
      </c>
      <c r="F115" s="39">
        <v>213</v>
      </c>
      <c r="G115" s="39">
        <v>12</v>
      </c>
      <c r="H115" s="39">
        <v>12</v>
      </c>
      <c r="I115" s="39">
        <v>25</v>
      </c>
      <c r="J115" s="39">
        <v>240</v>
      </c>
      <c r="K115" s="40">
        <v>369.13</v>
      </c>
      <c r="L115" s="39">
        <v>52.77</v>
      </c>
    </row>
    <row r="116" spans="1:12" ht="15" x14ac:dyDescent="0.25">
      <c r="A116" s="13"/>
      <c r="B116" s="14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13"/>
      <c r="B117" s="14"/>
      <c r="C117" s="11"/>
      <c r="D117" s="7" t="s">
        <v>21</v>
      </c>
      <c r="E117" s="41" t="s">
        <v>84</v>
      </c>
      <c r="F117" s="42">
        <v>200</v>
      </c>
      <c r="G117" s="42">
        <v>0</v>
      </c>
      <c r="H117" s="42"/>
      <c r="I117" s="42">
        <v>10</v>
      </c>
      <c r="J117" s="42">
        <v>65</v>
      </c>
      <c r="K117" s="43">
        <v>783.22</v>
      </c>
      <c r="L117" s="42">
        <v>3.04</v>
      </c>
    </row>
    <row r="118" spans="1:12" ht="15" x14ac:dyDescent="0.25">
      <c r="A118" s="13"/>
      <c r="B118" s="14"/>
      <c r="C118" s="11"/>
      <c r="D118" s="7" t="s">
        <v>22</v>
      </c>
      <c r="E118" s="41" t="s">
        <v>44</v>
      </c>
      <c r="F118" s="42">
        <v>31</v>
      </c>
      <c r="G118" s="42">
        <v>2</v>
      </c>
      <c r="H118" s="42">
        <v>0</v>
      </c>
      <c r="I118" s="42">
        <v>17</v>
      </c>
      <c r="J118" s="42">
        <v>73</v>
      </c>
      <c r="K118" s="43">
        <v>108.13</v>
      </c>
      <c r="L118" s="55">
        <v>3.45</v>
      </c>
    </row>
    <row r="119" spans="1:12" ht="15" x14ac:dyDescent="0.25">
      <c r="A119" s="13"/>
      <c r="B119" s="14"/>
      <c r="C119" s="11"/>
      <c r="D119" s="7" t="s">
        <v>23</v>
      </c>
      <c r="E119" s="41"/>
      <c r="F119" s="42"/>
      <c r="G119" s="42"/>
      <c r="H119" s="42"/>
      <c r="I119" s="42"/>
      <c r="J119" s="42"/>
      <c r="K119" s="43"/>
      <c r="L119" s="42"/>
    </row>
    <row r="120" spans="1:12" ht="15" x14ac:dyDescent="0.25">
      <c r="A120" s="13"/>
      <c r="B120" s="14"/>
      <c r="C120" s="11"/>
      <c r="D120" s="6" t="s">
        <v>45</v>
      </c>
      <c r="E120" s="41" t="s">
        <v>85</v>
      </c>
      <c r="F120" s="42">
        <v>58</v>
      </c>
      <c r="G120" s="42">
        <v>3</v>
      </c>
      <c r="H120" s="42">
        <v>4</v>
      </c>
      <c r="I120" s="42">
        <v>23</v>
      </c>
      <c r="J120" s="42">
        <v>141</v>
      </c>
      <c r="K120" s="43" t="s">
        <v>86</v>
      </c>
      <c r="L120" s="55">
        <v>9.7200000000000006</v>
      </c>
    </row>
    <row r="121" spans="1:12" ht="15" x14ac:dyDescent="0.25">
      <c r="A121" s="13"/>
      <c r="B121" s="14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5"/>
      <c r="B122" s="16"/>
      <c r="C122" s="8"/>
      <c r="D122" s="17" t="s">
        <v>32</v>
      </c>
      <c r="E122" s="9"/>
      <c r="F122" s="18">
        <f>SUM(F115:F121)</f>
        <v>502</v>
      </c>
      <c r="G122" s="18">
        <f t="shared" ref="G122:I122" si="44">SUM(G115:G121)</f>
        <v>17</v>
      </c>
      <c r="H122" s="18">
        <f t="shared" si="44"/>
        <v>16</v>
      </c>
      <c r="I122" s="18">
        <f t="shared" si="44"/>
        <v>75</v>
      </c>
      <c r="J122" s="18">
        <v>519</v>
      </c>
      <c r="K122" s="24"/>
      <c r="L122" s="56">
        <f t="shared" ref="L122" si="45">SUM(L115:L121)</f>
        <v>68.98</v>
      </c>
    </row>
    <row r="123" spans="1:12" ht="15" x14ac:dyDescent="0.25">
      <c r="A123" s="12">
        <f>A115</f>
        <v>2</v>
      </c>
      <c r="B123" s="12">
        <v>2</v>
      </c>
      <c r="C123" s="10" t="s">
        <v>24</v>
      </c>
      <c r="D123" s="7" t="s">
        <v>25</v>
      </c>
      <c r="E123" s="41" t="s">
        <v>119</v>
      </c>
      <c r="F123" s="42">
        <v>75</v>
      </c>
      <c r="G123" s="42">
        <v>3</v>
      </c>
      <c r="H123" s="42">
        <v>8</v>
      </c>
      <c r="I123" s="42">
        <v>8</v>
      </c>
      <c r="J123" s="43">
        <v>103</v>
      </c>
      <c r="K123" s="43">
        <v>24.04</v>
      </c>
      <c r="L123" s="42">
        <v>13.22</v>
      </c>
    </row>
    <row r="124" spans="1:12" ht="15" x14ac:dyDescent="0.25">
      <c r="A124" s="13"/>
      <c r="B124" s="14"/>
      <c r="C124" s="11"/>
      <c r="D124" s="7" t="s">
        <v>26</v>
      </c>
      <c r="E124" s="41" t="s">
        <v>87</v>
      </c>
      <c r="F124" s="42">
        <v>200</v>
      </c>
      <c r="G124" s="42">
        <v>3</v>
      </c>
      <c r="H124" s="42">
        <v>6</v>
      </c>
      <c r="I124" s="42">
        <v>14</v>
      </c>
      <c r="J124" s="43">
        <v>95</v>
      </c>
      <c r="K124" s="43">
        <v>153.22</v>
      </c>
      <c r="L124" s="42">
        <v>19.61</v>
      </c>
    </row>
    <row r="125" spans="1:12" ht="15" x14ac:dyDescent="0.25">
      <c r="A125" s="13"/>
      <c r="B125" s="14"/>
      <c r="C125" s="11"/>
      <c r="D125" s="7" t="s">
        <v>27</v>
      </c>
      <c r="E125" s="41" t="s">
        <v>107</v>
      </c>
      <c r="F125" s="42">
        <v>210</v>
      </c>
      <c r="G125" s="42">
        <v>10</v>
      </c>
      <c r="H125" s="42">
        <v>13</v>
      </c>
      <c r="I125" s="42">
        <v>25</v>
      </c>
      <c r="J125" s="42">
        <v>237</v>
      </c>
      <c r="K125" s="43">
        <v>259.07</v>
      </c>
      <c r="L125" s="42">
        <v>52.77</v>
      </c>
    </row>
    <row r="126" spans="1:12" ht="15" x14ac:dyDescent="0.25">
      <c r="A126" s="13"/>
      <c r="B126" s="14"/>
      <c r="C126" s="11"/>
      <c r="D126" s="7" t="s">
        <v>28</v>
      </c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3"/>
      <c r="B127" s="14"/>
      <c r="C127" s="11"/>
      <c r="D127" s="7" t="s">
        <v>29</v>
      </c>
      <c r="E127" s="41" t="s">
        <v>82</v>
      </c>
      <c r="F127" s="42">
        <v>200</v>
      </c>
      <c r="G127" s="42">
        <v>1</v>
      </c>
      <c r="H127" s="42">
        <v>0</v>
      </c>
      <c r="I127" s="42">
        <v>28</v>
      </c>
      <c r="J127" s="42">
        <v>113</v>
      </c>
      <c r="K127" s="43">
        <v>280.08</v>
      </c>
      <c r="L127" s="42">
        <v>9.1300000000000008</v>
      </c>
    </row>
    <row r="128" spans="1:12" ht="15" x14ac:dyDescent="0.25">
      <c r="A128" s="13"/>
      <c r="B128" s="14"/>
      <c r="C128" s="11"/>
      <c r="D128" s="7" t="s">
        <v>30</v>
      </c>
      <c r="E128" s="41" t="s">
        <v>44</v>
      </c>
      <c r="F128" s="42">
        <v>47</v>
      </c>
      <c r="G128" s="42">
        <v>4</v>
      </c>
      <c r="H128" s="42">
        <v>0</v>
      </c>
      <c r="I128" s="42">
        <v>23</v>
      </c>
      <c r="J128" s="42">
        <v>111</v>
      </c>
      <c r="K128" s="43">
        <v>108.13</v>
      </c>
      <c r="L128" s="42">
        <v>2.27</v>
      </c>
    </row>
    <row r="129" spans="1:12" ht="15" x14ac:dyDescent="0.25">
      <c r="A129" s="13"/>
      <c r="B129" s="14"/>
      <c r="C129" s="11"/>
      <c r="D129" s="7" t="s">
        <v>31</v>
      </c>
      <c r="E129" s="41" t="s">
        <v>52</v>
      </c>
      <c r="F129" s="42">
        <v>52</v>
      </c>
      <c r="G129" s="42">
        <v>3</v>
      </c>
      <c r="H129" s="42">
        <v>0</v>
      </c>
      <c r="I129" s="42">
        <v>18</v>
      </c>
      <c r="J129" s="42">
        <v>94</v>
      </c>
      <c r="K129" s="43">
        <v>109.13</v>
      </c>
      <c r="L129" s="42">
        <v>1.46</v>
      </c>
    </row>
    <row r="130" spans="1:12" ht="15" x14ac:dyDescent="0.25">
      <c r="A130" s="13"/>
      <c r="B130" s="14"/>
      <c r="C130" s="11"/>
      <c r="D130" s="6"/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3"/>
      <c r="B131" s="14"/>
      <c r="C131" s="11"/>
      <c r="D131" s="6"/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5"/>
      <c r="B132" s="16"/>
      <c r="C132" s="8"/>
      <c r="D132" s="17" t="s">
        <v>32</v>
      </c>
      <c r="E132" s="9"/>
      <c r="F132" s="18">
        <f>SUM(F123:F131)</f>
        <v>784</v>
      </c>
      <c r="G132" s="18">
        <f t="shared" ref="G132:J132" si="46">SUM(G123:G131)</f>
        <v>24</v>
      </c>
      <c r="H132" s="18">
        <f t="shared" si="46"/>
        <v>27</v>
      </c>
      <c r="I132" s="18">
        <f t="shared" si="46"/>
        <v>116</v>
      </c>
      <c r="J132" s="18">
        <f t="shared" si="46"/>
        <v>753</v>
      </c>
      <c r="K132" s="24"/>
      <c r="L132" s="18">
        <f t="shared" ref="L132" si="47">SUM(L123:L131)</f>
        <v>98.45999999999998</v>
      </c>
    </row>
    <row r="133" spans="1:12" ht="15" x14ac:dyDescent="0.2">
      <c r="A133" s="32">
        <f>A115</f>
        <v>2</v>
      </c>
      <c r="B133" s="32">
        <f>B115</f>
        <v>2</v>
      </c>
      <c r="C133" s="61" t="s">
        <v>4</v>
      </c>
      <c r="D133" s="62"/>
      <c r="E133" s="30"/>
      <c r="F133" s="31">
        <f>F122+F132</f>
        <v>1286</v>
      </c>
      <c r="G133" s="31">
        <f t="shared" ref="G133" si="48">G122+G132</f>
        <v>41</v>
      </c>
      <c r="H133" s="31">
        <f t="shared" ref="H133" si="49">H122+H132</f>
        <v>43</v>
      </c>
      <c r="I133" s="31">
        <f t="shared" ref="I133" si="50">I122+I132</f>
        <v>191</v>
      </c>
      <c r="J133" s="31">
        <f t="shared" ref="J133:L133" si="51">J122+J132</f>
        <v>1272</v>
      </c>
      <c r="K133" s="31"/>
      <c r="L133" s="31">
        <f t="shared" si="51"/>
        <v>167.44</v>
      </c>
    </row>
    <row r="134" spans="1:12" ht="38.25" x14ac:dyDescent="0.25">
      <c r="A134" s="19">
        <v>2</v>
      </c>
      <c r="B134" s="20">
        <v>3</v>
      </c>
      <c r="C134" s="21" t="s">
        <v>19</v>
      </c>
      <c r="D134" s="5" t="s">
        <v>20</v>
      </c>
      <c r="E134" s="38" t="s">
        <v>120</v>
      </c>
      <c r="F134" s="39">
        <v>240</v>
      </c>
      <c r="G134" s="39">
        <v>14</v>
      </c>
      <c r="H134" s="39">
        <v>15</v>
      </c>
      <c r="I134" s="39">
        <v>14</v>
      </c>
      <c r="J134" s="39">
        <v>277</v>
      </c>
      <c r="K134" s="40" t="s">
        <v>88</v>
      </c>
      <c r="L134" s="39">
        <v>60.11</v>
      </c>
    </row>
    <row r="135" spans="1:12" ht="15" x14ac:dyDescent="0.25">
      <c r="A135" s="22"/>
      <c r="B135" s="14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22"/>
      <c r="B136" s="14"/>
      <c r="C136" s="11"/>
      <c r="D136" s="7" t="s">
        <v>21</v>
      </c>
      <c r="E136" s="41" t="s">
        <v>89</v>
      </c>
      <c r="F136" s="42">
        <v>207</v>
      </c>
      <c r="G136" s="42">
        <v>0</v>
      </c>
      <c r="H136" s="42">
        <v>0</v>
      </c>
      <c r="I136" s="42">
        <v>15</v>
      </c>
      <c r="J136" s="42">
        <v>62</v>
      </c>
      <c r="K136" s="43" t="s">
        <v>90</v>
      </c>
      <c r="L136" s="55">
        <v>4.9800000000000004</v>
      </c>
    </row>
    <row r="137" spans="1:12" ht="15.75" customHeight="1" x14ac:dyDescent="0.25">
      <c r="A137" s="22"/>
      <c r="B137" s="14"/>
      <c r="C137" s="11"/>
      <c r="D137" s="7" t="s">
        <v>22</v>
      </c>
      <c r="E137" s="41" t="s">
        <v>123</v>
      </c>
      <c r="F137" s="42">
        <v>33</v>
      </c>
      <c r="G137" s="42">
        <v>2</v>
      </c>
      <c r="H137" s="42">
        <v>0</v>
      </c>
      <c r="I137" s="42">
        <v>15</v>
      </c>
      <c r="J137" s="42">
        <v>73</v>
      </c>
      <c r="K137" s="43">
        <v>108.13</v>
      </c>
      <c r="L137" s="42">
        <v>3.89</v>
      </c>
    </row>
    <row r="138" spans="1:12" ht="15" x14ac:dyDescent="0.25">
      <c r="A138" s="22"/>
      <c r="B138" s="14"/>
      <c r="C138" s="11"/>
      <c r="D138" s="7" t="s">
        <v>23</v>
      </c>
      <c r="E138" s="41"/>
      <c r="F138" s="42"/>
      <c r="G138" s="42"/>
      <c r="H138" s="42"/>
      <c r="I138" s="42"/>
      <c r="J138" s="42"/>
      <c r="K138" s="43"/>
      <c r="L138" s="42"/>
    </row>
    <row r="139" spans="1:12" ht="15" x14ac:dyDescent="0.25">
      <c r="A139" s="22"/>
      <c r="B139" s="14"/>
      <c r="C139" s="11"/>
      <c r="D139" s="6" t="s">
        <v>45</v>
      </c>
      <c r="E139" s="41" t="s">
        <v>111</v>
      </c>
      <c r="F139" s="42">
        <v>50</v>
      </c>
      <c r="G139" s="42">
        <v>3</v>
      </c>
      <c r="H139" s="42">
        <v>2</v>
      </c>
      <c r="I139" s="42">
        <v>38</v>
      </c>
      <c r="J139" s="42">
        <v>176</v>
      </c>
      <c r="K139" s="52"/>
      <c r="L139" s="51"/>
    </row>
    <row r="140" spans="1:12" ht="15" x14ac:dyDescent="0.25">
      <c r="A140" s="22"/>
      <c r="B140" s="14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6"/>
      <c r="C141" s="8"/>
      <c r="D141" s="17" t="s">
        <v>32</v>
      </c>
      <c r="E141" s="9"/>
      <c r="F141" s="18">
        <f>SUM(F134:F140)</f>
        <v>530</v>
      </c>
      <c r="G141" s="18">
        <f t="shared" ref="G141:I141" si="52">SUM(G134:G140)</f>
        <v>19</v>
      </c>
      <c r="H141" s="18">
        <f t="shared" si="52"/>
        <v>17</v>
      </c>
      <c r="I141" s="18">
        <f t="shared" si="52"/>
        <v>82</v>
      </c>
      <c r="J141" s="18">
        <v>588</v>
      </c>
      <c r="K141" s="24"/>
      <c r="L141" s="18">
        <f t="shared" ref="L141" si="53">SUM(L134:L140)</f>
        <v>68.98</v>
      </c>
    </row>
    <row r="142" spans="1:12" ht="15" x14ac:dyDescent="0.25">
      <c r="A142" s="25">
        <f>A134</f>
        <v>2</v>
      </c>
      <c r="B142" s="12">
        <v>3</v>
      </c>
      <c r="C142" s="10" t="s">
        <v>24</v>
      </c>
      <c r="D142" s="7" t="s">
        <v>25</v>
      </c>
      <c r="E142" s="41" t="s">
        <v>121</v>
      </c>
      <c r="F142" s="42">
        <v>60</v>
      </c>
      <c r="G142" s="42">
        <v>1</v>
      </c>
      <c r="H142" s="42">
        <v>2</v>
      </c>
      <c r="I142" s="42">
        <v>6</v>
      </c>
      <c r="J142" s="42">
        <v>26</v>
      </c>
      <c r="K142" s="52">
        <v>246.08</v>
      </c>
      <c r="L142" s="42">
        <v>15.98</v>
      </c>
    </row>
    <row r="143" spans="1:12" ht="15" x14ac:dyDescent="0.25">
      <c r="A143" s="22"/>
      <c r="B143" s="14"/>
      <c r="C143" s="11"/>
      <c r="D143" s="7" t="s">
        <v>26</v>
      </c>
      <c r="E143" s="41" t="s">
        <v>91</v>
      </c>
      <c r="F143" s="42">
        <v>200</v>
      </c>
      <c r="G143" s="42">
        <v>1</v>
      </c>
      <c r="H143" s="42">
        <v>3</v>
      </c>
      <c r="I143" s="42">
        <v>10</v>
      </c>
      <c r="J143" s="42">
        <v>42</v>
      </c>
      <c r="K143" s="43">
        <v>47.08</v>
      </c>
      <c r="L143" s="42" t="s">
        <v>92</v>
      </c>
    </row>
    <row r="144" spans="1:12" ht="25.5" x14ac:dyDescent="0.25">
      <c r="A144" s="22"/>
      <c r="B144" s="14"/>
      <c r="C144" s="11"/>
      <c r="D144" s="7" t="s">
        <v>27</v>
      </c>
      <c r="E144" s="41" t="s">
        <v>122</v>
      </c>
      <c r="F144" s="42">
        <v>90</v>
      </c>
      <c r="G144" s="67">
        <v>9</v>
      </c>
      <c r="H144" s="42">
        <v>10</v>
      </c>
      <c r="I144" s="42">
        <v>2</v>
      </c>
      <c r="J144" s="42">
        <v>187</v>
      </c>
      <c r="K144" s="43" t="s">
        <v>93</v>
      </c>
      <c r="L144" s="42">
        <v>41.1</v>
      </c>
    </row>
    <row r="145" spans="1:12" ht="15" x14ac:dyDescent="0.25">
      <c r="A145" s="22"/>
      <c r="B145" s="14"/>
      <c r="C145" s="11"/>
      <c r="D145" s="7" t="s">
        <v>28</v>
      </c>
      <c r="E145" s="41" t="s">
        <v>94</v>
      </c>
      <c r="F145" s="42">
        <v>150</v>
      </c>
      <c r="G145" s="42">
        <v>7</v>
      </c>
      <c r="H145" s="42">
        <v>12</v>
      </c>
      <c r="I145" s="42">
        <v>37</v>
      </c>
      <c r="J145" s="42">
        <v>297</v>
      </c>
      <c r="K145" s="43">
        <v>510.04</v>
      </c>
      <c r="L145" s="42">
        <v>8.6199999999999992</v>
      </c>
    </row>
    <row r="146" spans="1:12" ht="15" x14ac:dyDescent="0.25">
      <c r="A146" s="22"/>
      <c r="B146" s="14"/>
      <c r="C146" s="11"/>
      <c r="D146" s="7" t="s">
        <v>29</v>
      </c>
      <c r="E146" s="41" t="s">
        <v>51</v>
      </c>
      <c r="F146" s="42">
        <v>180</v>
      </c>
      <c r="G146" s="42" t="s">
        <v>95</v>
      </c>
      <c r="H146" s="42">
        <v>0</v>
      </c>
      <c r="I146" s="42">
        <v>20</v>
      </c>
      <c r="J146" s="42">
        <v>76</v>
      </c>
      <c r="K146" s="43">
        <v>389.17</v>
      </c>
      <c r="L146" s="42">
        <v>10.08</v>
      </c>
    </row>
    <row r="147" spans="1:12" ht="15" x14ac:dyDescent="0.25">
      <c r="A147" s="22"/>
      <c r="B147" s="14"/>
      <c r="C147" s="11"/>
      <c r="D147" s="7" t="s">
        <v>30</v>
      </c>
      <c r="E147" s="41" t="s">
        <v>44</v>
      </c>
      <c r="F147" s="42">
        <v>34</v>
      </c>
      <c r="G147" s="42">
        <v>4</v>
      </c>
      <c r="H147" s="42">
        <v>0</v>
      </c>
      <c r="I147" s="42">
        <v>24</v>
      </c>
      <c r="J147" s="42">
        <v>80</v>
      </c>
      <c r="K147" s="43">
        <v>108.13</v>
      </c>
      <c r="L147" s="42">
        <v>3.36</v>
      </c>
    </row>
    <row r="148" spans="1:12" ht="15" x14ac:dyDescent="0.25">
      <c r="A148" s="22"/>
      <c r="B148" s="14"/>
      <c r="C148" s="11"/>
      <c r="D148" s="7" t="s">
        <v>31</v>
      </c>
      <c r="E148" s="41" t="s">
        <v>52</v>
      </c>
      <c r="F148" s="42">
        <v>30</v>
      </c>
      <c r="G148" s="42">
        <v>3</v>
      </c>
      <c r="H148" s="42">
        <v>0</v>
      </c>
      <c r="I148" s="42">
        <v>18</v>
      </c>
      <c r="J148" s="42">
        <v>54</v>
      </c>
      <c r="K148" s="43">
        <v>109.13</v>
      </c>
      <c r="L148" s="58"/>
    </row>
    <row r="149" spans="1:12" ht="15" x14ac:dyDescent="0.25">
      <c r="A149" s="23"/>
      <c r="B149" s="16"/>
      <c r="C149" s="8"/>
      <c r="D149" s="17" t="s">
        <v>32</v>
      </c>
      <c r="E149" s="9"/>
      <c r="F149" s="18">
        <f>SUM(F142:F148)</f>
        <v>744</v>
      </c>
      <c r="G149" s="18">
        <v>25</v>
      </c>
      <c r="H149" s="18">
        <v>27</v>
      </c>
      <c r="I149" s="18">
        <v>117</v>
      </c>
      <c r="J149" s="18">
        <v>762</v>
      </c>
      <c r="K149" s="24"/>
      <c r="L149" s="18">
        <v>98.46</v>
      </c>
    </row>
    <row r="150" spans="1:12" ht="15" x14ac:dyDescent="0.2">
      <c r="A150" s="28">
        <f>A134</f>
        <v>2</v>
      </c>
      <c r="B150" s="29">
        <f>B134</f>
        <v>3</v>
      </c>
      <c r="C150" s="61" t="s">
        <v>4</v>
      </c>
      <c r="D150" s="62"/>
      <c r="E150" s="30"/>
      <c r="F150" s="31">
        <f>F141+F149</f>
        <v>1274</v>
      </c>
      <c r="G150" s="31">
        <f>G141+G149</f>
        <v>44</v>
      </c>
      <c r="H150" s="31">
        <f>H141+H149</f>
        <v>44</v>
      </c>
      <c r="I150" s="31">
        <v>127.8</v>
      </c>
      <c r="J150" s="31">
        <f>J141+J149</f>
        <v>1350</v>
      </c>
      <c r="K150" s="31"/>
      <c r="L150" s="31">
        <f>L141+L149</f>
        <v>167.44</v>
      </c>
    </row>
    <row r="151" spans="1:12" ht="25.5" x14ac:dyDescent="0.25">
      <c r="A151" s="19">
        <v>2</v>
      </c>
      <c r="B151" s="20">
        <v>4</v>
      </c>
      <c r="C151" s="21" t="s">
        <v>19</v>
      </c>
      <c r="D151" s="5" t="s">
        <v>20</v>
      </c>
      <c r="E151" s="68" t="s">
        <v>124</v>
      </c>
      <c r="F151" s="39">
        <v>290</v>
      </c>
      <c r="G151" s="39">
        <v>15</v>
      </c>
      <c r="H151" s="39">
        <v>16</v>
      </c>
      <c r="I151" s="39">
        <v>39</v>
      </c>
      <c r="J151" s="39">
        <v>379</v>
      </c>
      <c r="K151" s="40" t="s">
        <v>47</v>
      </c>
      <c r="L151" s="39">
        <v>62.09</v>
      </c>
    </row>
    <row r="152" spans="1:12" ht="15" x14ac:dyDescent="0.25">
      <c r="A152" s="22"/>
      <c r="B152" s="14"/>
      <c r="C152" s="11"/>
      <c r="D152" s="6"/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2"/>
      <c r="B153" s="14"/>
      <c r="C153" s="11"/>
      <c r="D153" s="7" t="s">
        <v>21</v>
      </c>
      <c r="E153" s="41" t="s">
        <v>96</v>
      </c>
      <c r="F153" s="42">
        <v>200</v>
      </c>
      <c r="G153" s="42">
        <v>0</v>
      </c>
      <c r="H153" s="42">
        <v>0</v>
      </c>
      <c r="I153" s="42">
        <v>15</v>
      </c>
      <c r="J153" s="42">
        <v>61</v>
      </c>
      <c r="K153" s="52">
        <v>300.08</v>
      </c>
      <c r="L153" s="42">
        <v>2.77</v>
      </c>
    </row>
    <row r="154" spans="1:12" ht="15" x14ac:dyDescent="0.25">
      <c r="A154" s="22"/>
      <c r="B154" s="14"/>
      <c r="C154" s="11"/>
      <c r="D154" s="7" t="s">
        <v>22</v>
      </c>
      <c r="E154" s="41" t="s">
        <v>44</v>
      </c>
      <c r="F154" s="42">
        <v>26</v>
      </c>
      <c r="G154" s="42">
        <v>2</v>
      </c>
      <c r="H154" s="42">
        <v>0</v>
      </c>
      <c r="I154" s="42">
        <v>13</v>
      </c>
      <c r="J154" s="42">
        <v>61</v>
      </c>
      <c r="K154" s="43">
        <v>108.13</v>
      </c>
      <c r="L154" s="42">
        <v>4.12</v>
      </c>
    </row>
    <row r="155" spans="1:12" ht="15" x14ac:dyDescent="0.25">
      <c r="A155" s="22"/>
      <c r="B155" s="14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3"/>
      <c r="B156" s="16"/>
      <c r="C156" s="8"/>
      <c r="D156" s="17" t="s">
        <v>32</v>
      </c>
      <c r="E156" s="9"/>
      <c r="F156" s="18">
        <f>SUM(F151:F155)</f>
        <v>516</v>
      </c>
      <c r="G156" s="18">
        <f>SUM(G151:G155)</f>
        <v>17</v>
      </c>
      <c r="H156" s="18">
        <f>SUM(H151:H155)</f>
        <v>16</v>
      </c>
      <c r="I156" s="18">
        <f>SUM(I151:I155)</f>
        <v>67</v>
      </c>
      <c r="J156" s="18">
        <f>SUM(J151:J155)</f>
        <v>501</v>
      </c>
      <c r="K156" s="24"/>
      <c r="L156" s="18">
        <f>SUM(L151:L155)</f>
        <v>68.98</v>
      </c>
    </row>
    <row r="157" spans="1:12" ht="15" x14ac:dyDescent="0.25">
      <c r="A157" s="25">
        <f>A151</f>
        <v>2</v>
      </c>
      <c r="B157" s="12">
        <v>4</v>
      </c>
      <c r="C157" s="10" t="s">
        <v>24</v>
      </c>
      <c r="D157" s="7" t="s">
        <v>25</v>
      </c>
      <c r="E157" s="41" t="s">
        <v>54</v>
      </c>
      <c r="F157" s="42">
        <v>80</v>
      </c>
      <c r="G157" s="42">
        <v>2</v>
      </c>
      <c r="H157" s="42">
        <v>8</v>
      </c>
      <c r="I157" s="42">
        <v>9</v>
      </c>
      <c r="J157" s="42">
        <v>102</v>
      </c>
      <c r="K157" s="43">
        <v>1.8</v>
      </c>
      <c r="L157" s="42">
        <v>11.01</v>
      </c>
    </row>
    <row r="158" spans="1:12" ht="15" x14ac:dyDescent="0.25">
      <c r="A158" s="22"/>
      <c r="B158" s="14"/>
      <c r="C158" s="11"/>
      <c r="D158" s="7" t="s">
        <v>26</v>
      </c>
      <c r="E158" s="41" t="s">
        <v>75</v>
      </c>
      <c r="F158" s="42">
        <v>250</v>
      </c>
      <c r="G158" s="42">
        <v>5</v>
      </c>
      <c r="H158" s="42">
        <v>4</v>
      </c>
      <c r="I158" s="42">
        <v>17</v>
      </c>
      <c r="J158" s="42">
        <v>113</v>
      </c>
      <c r="K158" s="43">
        <v>42.08</v>
      </c>
      <c r="L158" s="42">
        <v>14.36</v>
      </c>
    </row>
    <row r="159" spans="1:12" ht="25.5" x14ac:dyDescent="0.25">
      <c r="A159" s="22"/>
      <c r="B159" s="14"/>
      <c r="C159" s="11"/>
      <c r="D159" s="7" t="s">
        <v>27</v>
      </c>
      <c r="E159" s="69" t="s">
        <v>125</v>
      </c>
      <c r="F159" s="42">
        <v>120</v>
      </c>
      <c r="G159" s="42">
        <v>9</v>
      </c>
      <c r="H159" s="42">
        <v>6</v>
      </c>
      <c r="I159" s="42">
        <v>4</v>
      </c>
      <c r="J159" s="42">
        <v>140</v>
      </c>
      <c r="K159" s="43" t="s">
        <v>97</v>
      </c>
      <c r="L159" s="42">
        <v>38.369999999999997</v>
      </c>
    </row>
    <row r="160" spans="1:12" ht="15" x14ac:dyDescent="0.25">
      <c r="A160" s="22"/>
      <c r="B160" s="14"/>
      <c r="C160" s="11"/>
      <c r="D160" s="7" t="s">
        <v>28</v>
      </c>
      <c r="E160" s="41" t="s">
        <v>65</v>
      </c>
      <c r="F160" s="42">
        <v>170</v>
      </c>
      <c r="G160" s="42">
        <v>4</v>
      </c>
      <c r="H160" s="42">
        <v>6</v>
      </c>
      <c r="I160" s="42">
        <v>25</v>
      </c>
      <c r="J160" s="42">
        <v>154</v>
      </c>
      <c r="K160" s="43">
        <v>241.08</v>
      </c>
      <c r="L160" s="42">
        <v>23.53</v>
      </c>
    </row>
    <row r="161" spans="1:12" ht="15" x14ac:dyDescent="0.25">
      <c r="A161" s="22"/>
      <c r="B161" s="14"/>
      <c r="C161" s="11"/>
      <c r="D161" s="7" t="s">
        <v>29</v>
      </c>
      <c r="E161" s="41" t="s">
        <v>82</v>
      </c>
      <c r="F161" s="42">
        <v>200</v>
      </c>
      <c r="G161" s="42">
        <v>0</v>
      </c>
      <c r="H161" s="42">
        <v>0</v>
      </c>
      <c r="I161" s="42">
        <v>28</v>
      </c>
      <c r="J161" s="42">
        <v>113</v>
      </c>
      <c r="K161" s="42" t="s">
        <v>98</v>
      </c>
      <c r="L161" s="55">
        <v>5.64</v>
      </c>
    </row>
    <row r="162" spans="1:12" ht="15" x14ac:dyDescent="0.25">
      <c r="A162" s="22"/>
      <c r="B162" s="14"/>
      <c r="C162" s="11"/>
      <c r="D162" s="7" t="s">
        <v>30</v>
      </c>
      <c r="E162" s="41" t="s">
        <v>44</v>
      </c>
      <c r="F162" s="42">
        <v>26</v>
      </c>
      <c r="G162" s="42">
        <v>2</v>
      </c>
      <c r="H162" s="42">
        <v>0</v>
      </c>
      <c r="I162" s="42">
        <v>13</v>
      </c>
      <c r="J162" s="42">
        <v>61</v>
      </c>
      <c r="K162" s="43">
        <v>108.13</v>
      </c>
      <c r="L162" s="42">
        <v>3.11</v>
      </c>
    </row>
    <row r="163" spans="1:12" ht="15" x14ac:dyDescent="0.25">
      <c r="A163" s="22"/>
      <c r="B163" s="14"/>
      <c r="C163" s="11"/>
      <c r="D163" s="7" t="s">
        <v>31</v>
      </c>
      <c r="E163" s="41" t="s">
        <v>52</v>
      </c>
      <c r="F163" s="42">
        <v>31</v>
      </c>
      <c r="G163" s="42">
        <v>2</v>
      </c>
      <c r="H163" s="42">
        <v>0</v>
      </c>
      <c r="I163" s="42">
        <v>11</v>
      </c>
      <c r="J163" s="42">
        <v>56</v>
      </c>
      <c r="K163" s="43">
        <v>109.13</v>
      </c>
      <c r="L163" s="42">
        <v>2.44</v>
      </c>
    </row>
    <row r="164" spans="1:12" ht="15" x14ac:dyDescent="0.25">
      <c r="A164" s="22"/>
      <c r="B164" s="14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2"/>
      <c r="B165" s="14"/>
      <c r="C165" s="11"/>
      <c r="D165" s="6"/>
      <c r="E165" s="41"/>
      <c r="F165" s="42"/>
      <c r="G165" s="42"/>
      <c r="H165" s="42"/>
      <c r="I165" s="42"/>
      <c r="J165" s="42"/>
      <c r="K165" s="43"/>
      <c r="L165" s="42"/>
    </row>
    <row r="166" spans="1:12" ht="15" x14ac:dyDescent="0.25">
      <c r="A166" s="23"/>
      <c r="B166" s="16"/>
      <c r="C166" s="8"/>
      <c r="D166" s="17" t="s">
        <v>32</v>
      </c>
      <c r="E166" s="9"/>
      <c r="F166" s="18">
        <f>SUM(F157:F165)</f>
        <v>877</v>
      </c>
      <c r="G166" s="18">
        <v>24</v>
      </c>
      <c r="H166" s="18">
        <v>24</v>
      </c>
      <c r="I166" s="18">
        <v>107</v>
      </c>
      <c r="J166" s="18">
        <v>739</v>
      </c>
      <c r="K166" s="24"/>
      <c r="L166" s="56">
        <f t="shared" ref="L166" si="54">SUM(L157:L165)</f>
        <v>98.46</v>
      </c>
    </row>
    <row r="167" spans="1:12" ht="15" x14ac:dyDescent="0.2">
      <c r="A167" s="28">
        <f>A151</f>
        <v>2</v>
      </c>
      <c r="B167" s="29">
        <f>B151</f>
        <v>4</v>
      </c>
      <c r="C167" s="61" t="s">
        <v>4</v>
      </c>
      <c r="D167" s="62"/>
      <c r="E167" s="30"/>
      <c r="F167" s="31">
        <f>F156+F166</f>
        <v>1393</v>
      </c>
      <c r="G167" s="31">
        <f t="shared" ref="G167" si="55">G156+G166</f>
        <v>41</v>
      </c>
      <c r="H167" s="31">
        <f t="shared" ref="H167" si="56">H156+H166</f>
        <v>40</v>
      </c>
      <c r="I167" s="31">
        <f t="shared" ref="I167" si="57">I156+I166</f>
        <v>174</v>
      </c>
      <c r="J167" s="31">
        <f t="shared" ref="J167:L167" si="58">J156+J166</f>
        <v>1240</v>
      </c>
      <c r="K167" s="31"/>
      <c r="L167" s="31">
        <f t="shared" si="58"/>
        <v>167.44</v>
      </c>
    </row>
    <row r="168" spans="1:12" ht="38.25" x14ac:dyDescent="0.25">
      <c r="A168" s="19">
        <v>2</v>
      </c>
      <c r="B168" s="20">
        <v>5</v>
      </c>
      <c r="C168" s="21" t="s">
        <v>19</v>
      </c>
      <c r="D168" s="5" t="s">
        <v>20</v>
      </c>
      <c r="E168" s="68" t="s">
        <v>126</v>
      </c>
      <c r="F168" s="39">
        <v>261</v>
      </c>
      <c r="G168" s="39">
        <v>14</v>
      </c>
      <c r="H168" s="39">
        <v>14</v>
      </c>
      <c r="I168" s="39">
        <v>37</v>
      </c>
      <c r="J168" s="39">
        <v>332</v>
      </c>
      <c r="K168" s="40" t="s">
        <v>99</v>
      </c>
      <c r="L168" s="39" t="s">
        <v>100</v>
      </c>
    </row>
    <row r="169" spans="1:12" ht="15" x14ac:dyDescent="0.25">
      <c r="A169" s="22"/>
      <c r="B169" s="14"/>
      <c r="C169" s="11"/>
      <c r="D169" s="7" t="s">
        <v>21</v>
      </c>
      <c r="E169" s="41" t="s">
        <v>84</v>
      </c>
      <c r="F169" s="42">
        <v>200</v>
      </c>
      <c r="G169" s="42">
        <v>0</v>
      </c>
      <c r="H169" s="42">
        <v>0</v>
      </c>
      <c r="I169" s="42">
        <v>11</v>
      </c>
      <c r="J169" s="42">
        <v>65</v>
      </c>
      <c r="K169" s="43">
        <v>783.22</v>
      </c>
      <c r="L169" s="42">
        <v>4.08</v>
      </c>
    </row>
    <row r="170" spans="1:12" ht="15" x14ac:dyDescent="0.25">
      <c r="A170" s="22"/>
      <c r="B170" s="14"/>
      <c r="C170" s="11"/>
      <c r="D170" s="7" t="s">
        <v>22</v>
      </c>
      <c r="E170" s="69" t="s">
        <v>123</v>
      </c>
      <c r="F170" s="42">
        <v>25</v>
      </c>
      <c r="G170" s="42">
        <v>2</v>
      </c>
      <c r="H170" s="42">
        <v>0</v>
      </c>
      <c r="I170" s="42">
        <v>12</v>
      </c>
      <c r="J170" s="42">
        <v>59</v>
      </c>
      <c r="K170" s="43">
        <v>108.13</v>
      </c>
      <c r="L170" s="42">
        <v>2.35</v>
      </c>
    </row>
    <row r="171" spans="1:12" ht="15" x14ac:dyDescent="0.25">
      <c r="A171" s="22"/>
      <c r="B171" s="14"/>
      <c r="C171" s="11"/>
      <c r="D171" s="7" t="s">
        <v>23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2"/>
      <c r="B172" s="14"/>
      <c r="C172" s="11"/>
      <c r="D172" s="70" t="s">
        <v>45</v>
      </c>
      <c r="E172" s="69" t="s">
        <v>127</v>
      </c>
      <c r="F172" s="42">
        <v>30</v>
      </c>
      <c r="G172" s="42">
        <v>2</v>
      </c>
      <c r="H172" s="42"/>
      <c r="I172" s="42">
        <v>22</v>
      </c>
      <c r="J172" s="42">
        <v>114</v>
      </c>
      <c r="K172" s="43"/>
      <c r="L172" s="42"/>
    </row>
    <row r="173" spans="1:12" ht="15.75" customHeight="1" x14ac:dyDescent="0.25">
      <c r="A173" s="23"/>
      <c r="B173" s="16"/>
      <c r="C173" s="8"/>
      <c r="D173" s="17" t="s">
        <v>32</v>
      </c>
      <c r="E173" s="9"/>
      <c r="F173" s="18">
        <f>SUM(F168:F172)</f>
        <v>516</v>
      </c>
      <c r="G173" s="18">
        <v>18</v>
      </c>
      <c r="H173" s="18">
        <v>16</v>
      </c>
      <c r="I173" s="18">
        <v>82</v>
      </c>
      <c r="J173" s="18">
        <v>570</v>
      </c>
      <c r="K173" s="24"/>
      <c r="L173" s="18">
        <v>68.98</v>
      </c>
    </row>
    <row r="174" spans="1:12" ht="15" x14ac:dyDescent="0.25">
      <c r="A174" s="25">
        <f>A168</f>
        <v>2</v>
      </c>
      <c r="B174" s="12">
        <v>5</v>
      </c>
      <c r="C174" s="10" t="s">
        <v>24</v>
      </c>
      <c r="D174" s="7" t="s">
        <v>25</v>
      </c>
      <c r="E174" s="69" t="s">
        <v>128</v>
      </c>
      <c r="F174" s="42">
        <v>75</v>
      </c>
      <c r="G174" s="42">
        <v>4</v>
      </c>
      <c r="H174" s="42">
        <v>8</v>
      </c>
      <c r="I174" s="42">
        <v>8</v>
      </c>
      <c r="J174" s="42">
        <v>105</v>
      </c>
      <c r="K174" s="43">
        <v>246.08</v>
      </c>
      <c r="L174" s="42">
        <v>9.86</v>
      </c>
    </row>
    <row r="175" spans="1:12" ht="15" x14ac:dyDescent="0.25">
      <c r="A175" s="22"/>
      <c r="B175" s="14"/>
      <c r="C175" s="11"/>
      <c r="D175" s="7" t="s">
        <v>26</v>
      </c>
      <c r="E175" s="41" t="s">
        <v>101</v>
      </c>
      <c r="F175" s="42">
        <v>200</v>
      </c>
      <c r="G175" s="42">
        <v>4</v>
      </c>
      <c r="H175" s="42">
        <v>5</v>
      </c>
      <c r="I175" s="42">
        <v>13</v>
      </c>
      <c r="J175" s="42">
        <v>84</v>
      </c>
      <c r="K175" s="43">
        <v>129.11000000000001</v>
      </c>
      <c r="L175" s="42">
        <v>11.95</v>
      </c>
    </row>
    <row r="176" spans="1:12" ht="15" x14ac:dyDescent="0.25">
      <c r="A176" s="22"/>
      <c r="B176" s="14"/>
      <c r="C176" s="11"/>
      <c r="D176" s="7" t="s">
        <v>27</v>
      </c>
      <c r="E176" s="41" t="s">
        <v>102</v>
      </c>
      <c r="F176" s="42">
        <v>100</v>
      </c>
      <c r="G176" s="42">
        <v>8</v>
      </c>
      <c r="H176" s="42">
        <v>6</v>
      </c>
      <c r="I176" s="42">
        <v>4</v>
      </c>
      <c r="J176" s="42">
        <v>118</v>
      </c>
      <c r="K176" s="43">
        <v>210.05</v>
      </c>
      <c r="L176" s="42">
        <v>51.54</v>
      </c>
    </row>
    <row r="177" spans="1:12" ht="15" x14ac:dyDescent="0.25">
      <c r="A177" s="22"/>
      <c r="B177" s="14"/>
      <c r="C177" s="11"/>
      <c r="D177" s="7" t="s">
        <v>28</v>
      </c>
      <c r="E177" s="41" t="s">
        <v>103</v>
      </c>
      <c r="F177" s="42">
        <v>150</v>
      </c>
      <c r="G177" s="42">
        <v>4</v>
      </c>
      <c r="H177" s="42">
        <v>5</v>
      </c>
      <c r="I177" s="42">
        <v>42</v>
      </c>
      <c r="J177" s="42">
        <v>224</v>
      </c>
      <c r="K177" s="43">
        <v>291.13</v>
      </c>
      <c r="L177" s="42">
        <v>9.58</v>
      </c>
    </row>
    <row r="178" spans="1:12" ht="15" x14ac:dyDescent="0.25">
      <c r="A178" s="22"/>
      <c r="B178" s="14"/>
      <c r="C178" s="11"/>
      <c r="D178" s="7" t="s">
        <v>29</v>
      </c>
      <c r="E178" s="41" t="s">
        <v>104</v>
      </c>
      <c r="F178" s="42">
        <v>200</v>
      </c>
      <c r="G178" s="42">
        <v>0</v>
      </c>
      <c r="H178" s="42">
        <v>0</v>
      </c>
      <c r="I178" s="42">
        <v>12</v>
      </c>
      <c r="J178" s="42">
        <v>48</v>
      </c>
      <c r="K178" s="43">
        <v>702.04</v>
      </c>
      <c r="L178" s="42">
        <v>8.61</v>
      </c>
    </row>
    <row r="179" spans="1:12" ht="15" x14ac:dyDescent="0.25">
      <c r="A179" s="22"/>
      <c r="B179" s="14"/>
      <c r="C179" s="11"/>
      <c r="D179" s="7" t="s">
        <v>30</v>
      </c>
      <c r="E179" s="41" t="s">
        <v>44</v>
      </c>
      <c r="F179" s="42">
        <v>29</v>
      </c>
      <c r="G179" s="42">
        <v>2</v>
      </c>
      <c r="H179" s="42">
        <v>0</v>
      </c>
      <c r="I179" s="42">
        <v>14</v>
      </c>
      <c r="J179" s="42">
        <v>68</v>
      </c>
      <c r="K179" s="43">
        <v>108.13</v>
      </c>
      <c r="L179" s="42">
        <v>2.94</v>
      </c>
    </row>
    <row r="180" spans="1:12" ht="15" x14ac:dyDescent="0.25">
      <c r="A180" s="22"/>
      <c r="B180" s="14"/>
      <c r="C180" s="11"/>
      <c r="D180" s="7" t="s">
        <v>31</v>
      </c>
      <c r="E180" s="41" t="s">
        <v>52</v>
      </c>
      <c r="F180" s="42">
        <v>37</v>
      </c>
      <c r="G180" s="42">
        <v>2</v>
      </c>
      <c r="H180" s="42">
        <v>0</v>
      </c>
      <c r="I180" s="42">
        <v>13</v>
      </c>
      <c r="J180" s="42">
        <v>67</v>
      </c>
      <c r="K180" s="43">
        <v>109.13</v>
      </c>
      <c r="L180" s="42">
        <v>3.98</v>
      </c>
    </row>
    <row r="181" spans="1:12" ht="15" x14ac:dyDescent="0.25">
      <c r="A181" s="22"/>
      <c r="B181" s="14"/>
      <c r="C181" s="11"/>
      <c r="D181" s="6"/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2"/>
      <c r="B182" s="14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6"/>
      <c r="C183" s="8"/>
      <c r="D183" s="17" t="s">
        <v>32</v>
      </c>
      <c r="E183" s="9"/>
      <c r="F183" s="18">
        <f>SUM(F174:F182)</f>
        <v>791</v>
      </c>
      <c r="G183" s="18">
        <v>24</v>
      </c>
      <c r="H183" s="18">
        <v>24</v>
      </c>
      <c r="I183" s="18">
        <f t="shared" ref="I183" si="59">SUM(I174:I182)</f>
        <v>106</v>
      </c>
      <c r="J183" s="18">
        <v>714</v>
      </c>
      <c r="K183" s="24"/>
      <c r="L183" s="18">
        <f t="shared" ref="L183" si="60">SUM(L174:L182)</f>
        <v>98.46</v>
      </c>
    </row>
    <row r="184" spans="1:12" ht="15" x14ac:dyDescent="0.2">
      <c r="A184" s="28">
        <f>A168</f>
        <v>2</v>
      </c>
      <c r="B184" s="29">
        <f>B168</f>
        <v>5</v>
      </c>
      <c r="C184" s="61" t="s">
        <v>4</v>
      </c>
      <c r="D184" s="62"/>
      <c r="E184" s="30"/>
      <c r="F184" s="31">
        <f>F173+F183</f>
        <v>1307</v>
      </c>
      <c r="G184" s="31">
        <f t="shared" ref="G184" si="61">G173+G183</f>
        <v>42</v>
      </c>
      <c r="H184" s="31">
        <f t="shared" ref="H184" si="62">H173+H183</f>
        <v>40</v>
      </c>
      <c r="I184" s="59">
        <v>249.2</v>
      </c>
      <c r="J184" s="31">
        <f t="shared" ref="J184:L184" si="63">J173+J183</f>
        <v>1284</v>
      </c>
      <c r="K184" s="31"/>
      <c r="L184" s="31">
        <f t="shared" si="63"/>
        <v>167.44</v>
      </c>
    </row>
    <row r="185" spans="1:12" x14ac:dyDescent="0.2">
      <c r="A185" s="26"/>
      <c r="B185" s="27"/>
      <c r="C185" s="63" t="s">
        <v>5</v>
      </c>
      <c r="D185" s="63"/>
      <c r="E185" s="63"/>
      <c r="F185" s="33">
        <f>(F23+F41+F59+F77+F95+F114+F133+F150+F167+F184)/(IF(F23=0,0,1)+IF(F41=0,0,1)+IF(F59=0,0,1)+IF(F77=0,0,1)+IF(F95=0,0,1)+IF(F114=0,0,1)+IF(F133=0,0,1)+IF(F150=0,0,1)+IF(F167=0,0,1)+IF(F184=0,0,1))</f>
        <v>1295.7</v>
      </c>
      <c r="G185" s="33">
        <f>(G23+G41+G59+G77+G95+G114+G133+G150+G167+G184)/(IF(G23=0,0,1)+IF(G41=0,0,1)+IF(G59=0,0,1)+IF(G77=0,0,1)+IF(G95=0,0,1)+IF(G114=0,0,1)+IF(G133=0,0,1)+IF(G150=0,0,1)+IF(G167=0,0,1)+IF(G184=0,0,1))</f>
        <v>42.2</v>
      </c>
      <c r="H185" s="33">
        <f>(H23+H41+H59+H77+H95+H114+H133+H150+H167+H184)/(IF(H23=0,0,1)+IF(H41=0,0,1)+IF(H59=0,0,1)+IF(H77=0,0,1)+IF(H95=0,0,1)+IF(H114=0,0,1)+IF(H133=0,0,1)+IF(H150=0,0,1)+IF(H167=0,0,1)+IF(H184=0,0,1))</f>
        <v>41.6</v>
      </c>
      <c r="I185" s="60">
        <f>(I23+I41+I59+I77+I95+I114+I133+I150+I167+I184)/(IF(I23=0,0,1)+IF(I41=0,0,1)+IF(I59=0,0,1)+IF(I77=0,0,1)+IF(I95=0,0,1)+IF(I114=0,0,1)+IF(I133=0,0,1)+IF(I150=0,0,1)+IF(I167=0,0,1)+IF(I184=0,0,1))</f>
        <v>185.9</v>
      </c>
      <c r="J185" s="33">
        <f>(J23+J41+J59+J77+J95+J114+J133+J150+J167+J184)/(IF(J23=0,0,1)+IF(J41=0,0,1)+IF(J59=0,0,1)+IF(J77=0,0,1)+IF(J95=0,0,1)+IF(J114=0,0,1)+IF(J133=0,0,1)+IF(J150=0,0,1)+IF(J167=0,0,1)+IF(J184=0,0,1))</f>
        <v>1305.69</v>
      </c>
      <c r="K185" s="33"/>
      <c r="L185" s="33">
        <f>(L23+L41+L59+L77+L95+L114+L133+L150+L167+L184)/(IF(L23=0,0,1)+IF(L41=0,0,1)+IF(L59=0,0,1)+IF(L77=0,0,1)+IF(L95=0,0,1)+IF(L114=0,0,1)+IF(L133=0,0,1)+IF(L150=0,0,1)+IF(L167=0,0,1)+IF(L184=0,0,1))</f>
        <v>167.44000000000003</v>
      </c>
    </row>
  </sheetData>
  <mergeCells count="14">
    <mergeCell ref="C1:E1"/>
    <mergeCell ref="H1:K1"/>
    <mergeCell ref="H2:K2"/>
    <mergeCell ref="C41:D41"/>
    <mergeCell ref="C59:D59"/>
    <mergeCell ref="C77:D77"/>
    <mergeCell ref="C95:D95"/>
    <mergeCell ref="C23:D23"/>
    <mergeCell ref="C185:E185"/>
    <mergeCell ref="C184:D184"/>
    <mergeCell ref="C114:D114"/>
    <mergeCell ref="C133:D133"/>
    <mergeCell ref="C150:D150"/>
    <mergeCell ref="C167:D16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test</cp:lastModifiedBy>
  <dcterms:created xsi:type="dcterms:W3CDTF">2022-05-16T14:23:56Z</dcterms:created>
  <dcterms:modified xsi:type="dcterms:W3CDTF">2024-12-06T12:19:27Z</dcterms:modified>
</cp:coreProperties>
</file>